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第二批验收" sheetId="3" r:id="rId1"/>
  </sheets>
  <definedNames>
    <definedName name="_xlnm._FilterDatabase" localSheetId="0" hidden="1">第二批验收!$A$1:$AC$211</definedName>
    <definedName name="_xlnm.Print_Titles" localSheetId="0">第二批验收!$1:$4</definedName>
  </definedNames>
  <calcPr calcId="124519"/>
</workbook>
</file>

<file path=xl/calcChain.xml><?xml version="1.0" encoding="utf-8"?>
<calcChain xmlns="http://schemas.openxmlformats.org/spreadsheetml/2006/main">
  <c r="AA210" i="3"/>
  <c r="AB210" s="1"/>
  <c r="AB209"/>
  <c r="AA209"/>
  <c r="AA208"/>
  <c r="AB208" s="1"/>
  <c r="AB207"/>
  <c r="AA207"/>
  <c r="AA206"/>
  <c r="AB206" s="1"/>
  <c r="AB205"/>
  <c r="AA205"/>
  <c r="AA204"/>
  <c r="AB204" s="1"/>
  <c r="AB203"/>
  <c r="AA203"/>
  <c r="AA202"/>
  <c r="AB202" s="1"/>
  <c r="AB201"/>
  <c r="AA201"/>
  <c r="AA200"/>
  <c r="AB200" s="1"/>
  <c r="AB199"/>
  <c r="AA199"/>
  <c r="AA198"/>
  <c r="AB198" s="1"/>
  <c r="AB197"/>
  <c r="AA197"/>
  <c r="AA196"/>
  <c r="AB196" s="1"/>
  <c r="AB195"/>
  <c r="AA195"/>
  <c r="AA194"/>
  <c r="AB194" s="1"/>
  <c r="AB193"/>
  <c r="AA193"/>
  <c r="AA192"/>
  <c r="AB192" s="1"/>
  <c r="AB191"/>
  <c r="AA191"/>
  <c r="AA190"/>
  <c r="AB190" s="1"/>
  <c r="AB189"/>
  <c r="AA189"/>
  <c r="AA188"/>
  <c r="AB188" s="1"/>
  <c r="AB187"/>
  <c r="AA187"/>
  <c r="AA186"/>
  <c r="AB186" s="1"/>
  <c r="AB185"/>
  <c r="AA185"/>
  <c r="AA184"/>
  <c r="AB184" s="1"/>
  <c r="AB183"/>
  <c r="AA183"/>
  <c r="AA182"/>
  <c r="AB182" s="1"/>
  <c r="AB181"/>
  <c r="AA181"/>
  <c r="AA180"/>
  <c r="AB180" s="1"/>
  <c r="AB179"/>
  <c r="AA179"/>
  <c r="AA178"/>
  <c r="AB178" s="1"/>
  <c r="AB177"/>
  <c r="AA177"/>
  <c r="AA176"/>
  <c r="AB176" s="1"/>
  <c r="AB175"/>
  <c r="AA175"/>
  <c r="AA174"/>
  <c r="AB174" s="1"/>
  <c r="AB173"/>
  <c r="AA173"/>
  <c r="AA172"/>
  <c r="AB172" s="1"/>
  <c r="AB171"/>
  <c r="AA171"/>
  <c r="AA170"/>
  <c r="AB170" s="1"/>
  <c r="AB169"/>
  <c r="AA169"/>
  <c r="AA168"/>
  <c r="AB168" s="1"/>
  <c r="AB167"/>
  <c r="AA167"/>
  <c r="AA166"/>
  <c r="AB166" s="1"/>
  <c r="AB165"/>
  <c r="AA165"/>
  <c r="AA164"/>
  <c r="AB164" s="1"/>
  <c r="AB163"/>
  <c r="AA163"/>
  <c r="AA162"/>
  <c r="AB162" s="1"/>
  <c r="AB161"/>
  <c r="AA161"/>
  <c r="AA160"/>
  <c r="AB160" s="1"/>
  <c r="AB159"/>
  <c r="AA159"/>
  <c r="AA158"/>
  <c r="AB158" s="1"/>
  <c r="AB157"/>
  <c r="AA157"/>
  <c r="AA156"/>
  <c r="AB156" s="1"/>
  <c r="AB155"/>
  <c r="AA155"/>
  <c r="AA154"/>
  <c r="AB154" s="1"/>
  <c r="AB153"/>
  <c r="AA153"/>
  <c r="AA152"/>
  <c r="AB152" s="1"/>
  <c r="AB151"/>
  <c r="AA151"/>
  <c r="AA150"/>
  <c r="AB150" s="1"/>
  <c r="AB149"/>
  <c r="AA149"/>
  <c r="AA148"/>
  <c r="AB148" s="1"/>
  <c r="AB147"/>
  <c r="AA147"/>
  <c r="AA146"/>
  <c r="AB146" s="1"/>
  <c r="AB145"/>
  <c r="AA145"/>
  <c r="AA144"/>
  <c r="AB144" s="1"/>
  <c r="AB143"/>
  <c r="AA143"/>
  <c r="AA142"/>
  <c r="AB142" s="1"/>
  <c r="AB141"/>
  <c r="AA141"/>
  <c r="AA140"/>
  <c r="AB140" s="1"/>
  <c r="AB139"/>
  <c r="AA139"/>
  <c r="AA138"/>
  <c r="AB138" s="1"/>
  <c r="AB137"/>
  <c r="AA137"/>
  <c r="AA136"/>
  <c r="AB136" s="1"/>
  <c r="AB135"/>
  <c r="AA135"/>
  <c r="AA134"/>
  <c r="AB134" s="1"/>
  <c r="AB133"/>
  <c r="AA133"/>
  <c r="AA132"/>
  <c r="AB132" s="1"/>
  <c r="AB131"/>
  <c r="AA131"/>
  <c r="AA130"/>
  <c r="AB130" s="1"/>
  <c r="AB129"/>
  <c r="AA129"/>
  <c r="AA128"/>
  <c r="AB128" s="1"/>
  <c r="AB127"/>
  <c r="AA127"/>
  <c r="AA126"/>
  <c r="AB126" s="1"/>
  <c r="AB125"/>
  <c r="AA125"/>
  <c r="AA124"/>
  <c r="AB124" s="1"/>
  <c r="AB123"/>
  <c r="AA123"/>
  <c r="AA122"/>
  <c r="AB122" s="1"/>
  <c r="AB121"/>
  <c r="AA121"/>
  <c r="AA120"/>
  <c r="AB120" s="1"/>
  <c r="AB119"/>
  <c r="AA119"/>
  <c r="AA118"/>
  <c r="AB118" s="1"/>
  <c r="AB117"/>
  <c r="AA117"/>
  <c r="AA116"/>
  <c r="AB116" s="1"/>
  <c r="AB115"/>
  <c r="AA115"/>
  <c r="AA114"/>
  <c r="AB114" s="1"/>
  <c r="AB113"/>
  <c r="AA113"/>
  <c r="AA112"/>
  <c r="AB112" s="1"/>
  <c r="AB111"/>
  <c r="AA111"/>
  <c r="AA110"/>
  <c r="AB110" s="1"/>
  <c r="AB109"/>
  <c r="AA109"/>
  <c r="AA108"/>
  <c r="AB108" s="1"/>
  <c r="AB107"/>
  <c r="AA107"/>
  <c r="AA106"/>
  <c r="AB106" s="1"/>
  <c r="AB105"/>
  <c r="AA105"/>
  <c r="AA104"/>
  <c r="AB104" s="1"/>
  <c r="AB103"/>
  <c r="AA103"/>
  <c r="AA102"/>
  <c r="AB102" s="1"/>
  <c r="AB101"/>
  <c r="AA101"/>
  <c r="AA100"/>
  <c r="AB100" s="1"/>
  <c r="AB99"/>
  <c r="AA99"/>
  <c r="AA98"/>
  <c r="AB98" s="1"/>
  <c r="AB97"/>
  <c r="AA97"/>
  <c r="AA96"/>
  <c r="AB96" s="1"/>
  <c r="AB95"/>
  <c r="AA95"/>
  <c r="AA94"/>
  <c r="AB94" s="1"/>
  <c r="AB93"/>
  <c r="AA93"/>
  <c r="AA92"/>
  <c r="AB92" s="1"/>
  <c r="AB91"/>
  <c r="AA91"/>
  <c r="AA90"/>
  <c r="AB90" s="1"/>
  <c r="AB89"/>
  <c r="AA89"/>
  <c r="AA88"/>
  <c r="AB88" s="1"/>
  <c r="AB87"/>
  <c r="AA87"/>
  <c r="AA86"/>
  <c r="AB86" s="1"/>
  <c r="AB85"/>
  <c r="AA85"/>
  <c r="AA84"/>
  <c r="AB84" s="1"/>
  <c r="AB83"/>
  <c r="AA83"/>
  <c r="AA82"/>
  <c r="AB82" s="1"/>
  <c r="AB81"/>
  <c r="AA81"/>
  <c r="AA80"/>
  <c r="AB80" s="1"/>
  <c r="AB79"/>
  <c r="AA79"/>
  <c r="AA78"/>
  <c r="AB78" s="1"/>
  <c r="AB77"/>
  <c r="AA77"/>
  <c r="AA76"/>
  <c r="AB76" s="1"/>
  <c r="AB75"/>
  <c r="AA75"/>
  <c r="AA74"/>
  <c r="AB74" s="1"/>
  <c r="AB73"/>
  <c r="AA73"/>
  <c r="AA72"/>
  <c r="AB72" s="1"/>
  <c r="AB71"/>
  <c r="AA71"/>
  <c r="AA70"/>
  <c r="AB70" s="1"/>
  <c r="AB69"/>
  <c r="AA69"/>
  <c r="AA68"/>
  <c r="AB68" s="1"/>
  <c r="AB67"/>
  <c r="AA67"/>
  <c r="AA66"/>
  <c r="AB66" s="1"/>
  <c r="AB65"/>
  <c r="AA65"/>
  <c r="AA64"/>
  <c r="AB64" s="1"/>
  <c r="AB63"/>
  <c r="AA63"/>
  <c r="AA62"/>
  <c r="AB62" s="1"/>
  <c r="AB61"/>
  <c r="AA61"/>
  <c r="AA60"/>
  <c r="AB60" s="1"/>
  <c r="AB59"/>
  <c r="AA59"/>
  <c r="AA58"/>
  <c r="AB58" s="1"/>
  <c r="AB57"/>
  <c r="AA57"/>
  <c r="AA56"/>
  <c r="AB56" s="1"/>
  <c r="AB55"/>
  <c r="AA55"/>
  <c r="AA54"/>
  <c r="AB54" s="1"/>
  <c r="AB53"/>
  <c r="AA53"/>
  <c r="AA52"/>
  <c r="AB52" s="1"/>
  <c r="AB51"/>
  <c r="AA51"/>
  <c r="AA50"/>
  <c r="AB50" s="1"/>
  <c r="AB49"/>
  <c r="AA49"/>
  <c r="AA48"/>
  <c r="AB48" s="1"/>
  <c r="AB47"/>
  <c r="AA47"/>
  <c r="AA46"/>
  <c r="AB46" s="1"/>
  <c r="AB45"/>
  <c r="AA45"/>
  <c r="AA44"/>
  <c r="AB44" s="1"/>
  <c r="AB43"/>
  <c r="AA43"/>
  <c r="AA42"/>
  <c r="AB42" s="1"/>
  <c r="AB41"/>
  <c r="AA41"/>
  <c r="AA40"/>
  <c r="AB40" s="1"/>
  <c r="AB39"/>
  <c r="AA39"/>
  <c r="AA38"/>
  <c r="AB38" s="1"/>
  <c r="AB37"/>
  <c r="AA37"/>
  <c r="AA36"/>
  <c r="AB36" s="1"/>
  <c r="AB35"/>
  <c r="AA35"/>
  <c r="AA34"/>
  <c r="AB34" s="1"/>
  <c r="AB33"/>
  <c r="AA33"/>
  <c r="AA32"/>
  <c r="AB32" s="1"/>
  <c r="AB31"/>
  <c r="AA31"/>
  <c r="AA30"/>
  <c r="AB30" s="1"/>
  <c r="AB29"/>
  <c r="AA29"/>
  <c r="AA28"/>
  <c r="AB28" s="1"/>
  <c r="AB27"/>
  <c r="AA27"/>
  <c r="AA26"/>
  <c r="AB26" s="1"/>
  <c r="AB25"/>
  <c r="AA25"/>
  <c r="AA24"/>
  <c r="AB24" s="1"/>
  <c r="AB23"/>
  <c r="AA23"/>
  <c r="AA22"/>
  <c r="AB22" s="1"/>
  <c r="AB21"/>
  <c r="AA21"/>
  <c r="AA20"/>
  <c r="AB20" s="1"/>
  <c r="AB19"/>
  <c r="AA19"/>
  <c r="AA18"/>
  <c r="AB18" s="1"/>
  <c r="AB17"/>
  <c r="AA17"/>
  <c r="AA16"/>
  <c r="AB16" s="1"/>
  <c r="AB15"/>
  <c r="AA15"/>
  <c r="AA14"/>
  <c r="AB14" s="1"/>
  <c r="AB13"/>
  <c r="AA13"/>
  <c r="AA12"/>
  <c r="AB12" s="1"/>
  <c r="AB11"/>
  <c r="AA11"/>
  <c r="AA10"/>
  <c r="AB10" s="1"/>
  <c r="AB9"/>
  <c r="AA9"/>
  <c r="AA8"/>
  <c r="AB8" s="1"/>
  <c r="AB7"/>
  <c r="AA7"/>
  <c r="AA6"/>
  <c r="AB6" s="1"/>
  <c r="AB5"/>
  <c r="AA5"/>
</calcChain>
</file>

<file path=xl/sharedStrings.xml><?xml version="1.0" encoding="utf-8"?>
<sst xmlns="http://schemas.openxmlformats.org/spreadsheetml/2006/main" count="512" uniqueCount="285">
  <si>
    <t xml:space="preserve">2020年居厢镇促进扶贫产业发展第二批验收统计表 </t>
  </si>
  <si>
    <t>村 名</t>
  </si>
  <si>
    <t>户 名</t>
  </si>
  <si>
    <t>种 植 业 类 型</t>
  </si>
  <si>
    <t>设 施 农 业 类 型</t>
  </si>
  <si>
    <t>养 殖 业 类 型</t>
  </si>
  <si>
    <t>奖补资
金合计</t>
  </si>
  <si>
    <t>绩效目标</t>
  </si>
  <si>
    <t>带贫减贫机制</t>
  </si>
  <si>
    <t>金银花</t>
  </si>
  <si>
    <t>蔬菜（亩）</t>
  </si>
  <si>
    <t>瓜类（亩）</t>
  </si>
  <si>
    <t>红薯（亩）</t>
  </si>
  <si>
    <t>大蒜（亩）</t>
  </si>
  <si>
    <t>中药材（亩）</t>
  </si>
  <si>
    <t>果树（亩）</t>
  </si>
  <si>
    <t>塑料
大棚（亩）</t>
  </si>
  <si>
    <t>日光
温室（亩）</t>
  </si>
  <si>
    <t>牛、驴
、马、骡（头）</t>
  </si>
  <si>
    <t>羊（只）</t>
  </si>
  <si>
    <t>猪（头）</t>
  </si>
  <si>
    <t>蛋鸡、
肉鸡（只）</t>
  </si>
  <si>
    <t>鹌鹑
肉鸽（只）</t>
  </si>
  <si>
    <t>鸭、鹅（只）</t>
  </si>
  <si>
    <t>棵</t>
  </si>
  <si>
    <t>亩</t>
  </si>
  <si>
    <t>种类</t>
  </si>
  <si>
    <t>数量</t>
  </si>
  <si>
    <t>大沙村</t>
  </si>
  <si>
    <t>陈强良</t>
  </si>
  <si>
    <t>西瓜</t>
  </si>
  <si>
    <t xml:space="preserve">为激发贫困群众脱贫致富内生动力，增强贫困群众自主发展产业的积极性，鼓励29户贫困群众自主发展种植、养殖业，实现持续稳定增收，巩固提升脱贫成效。
</t>
  </si>
  <si>
    <t>刘绍军</t>
  </si>
  <si>
    <t>苌道新</t>
  </si>
  <si>
    <t>孙文芬</t>
  </si>
  <si>
    <t>苌道胜</t>
  </si>
  <si>
    <t>苌道行</t>
  </si>
  <si>
    <t>刘绍清</t>
  </si>
  <si>
    <t>刘彩红</t>
  </si>
  <si>
    <t>刘绍光</t>
  </si>
  <si>
    <t>陈培红</t>
  </si>
  <si>
    <t>齐太俊</t>
  </si>
  <si>
    <t>王守道</t>
  </si>
  <si>
    <t>陈金社</t>
  </si>
  <si>
    <t>刘绍文</t>
  </si>
  <si>
    <t>刘志尧</t>
  </si>
  <si>
    <t>齐庆毅</t>
  </si>
  <si>
    <t>杨启珍</t>
  </si>
  <si>
    <t>孙国萍</t>
  </si>
  <si>
    <t>苌生彩</t>
  </si>
  <si>
    <t>刘存生</t>
  </si>
  <si>
    <t>郭广禄</t>
  </si>
  <si>
    <t>郭光义</t>
  </si>
  <si>
    <t>王海修</t>
  </si>
  <si>
    <t>陈金营</t>
  </si>
  <si>
    <t>刘树立</t>
  </si>
  <si>
    <t>孙红莉</t>
  </si>
  <si>
    <t>郭玉林</t>
  </si>
  <si>
    <t>刘树明</t>
  </si>
  <si>
    <t>6</t>
  </si>
  <si>
    <t>苌道良</t>
  </si>
  <si>
    <t>3</t>
  </si>
  <si>
    <t>辛庄村</t>
  </si>
  <si>
    <t>郭新立</t>
  </si>
  <si>
    <t>为激发贫困群众脱贫致富内生动力，增强贫困群众自主发展产业的积极性，鼓励12户贫困群众自主发展种植、养殖业，实现持续稳定增收，巩固提升脱贫成效。</t>
  </si>
  <si>
    <t>李刘魁</t>
  </si>
  <si>
    <t>李德勇</t>
  </si>
  <si>
    <t>李士霞</t>
  </si>
  <si>
    <t>赵守四</t>
  </si>
  <si>
    <t>赵军厂</t>
  </si>
  <si>
    <t>莲菜</t>
  </si>
  <si>
    <t>李进学</t>
  </si>
  <si>
    <t>陈路成</t>
  </si>
  <si>
    <t>鹅</t>
  </si>
  <si>
    <t>韩然</t>
  </si>
  <si>
    <t>辣椒</t>
  </si>
  <si>
    <t>陈希亮</t>
  </si>
  <si>
    <t>赵景文</t>
  </si>
  <si>
    <t>唐学才</t>
  </si>
  <si>
    <t>小沙村</t>
  </si>
  <si>
    <t>贾振鲜</t>
  </si>
  <si>
    <t>为激发贫困群众脱贫致富内生动力，增强贫困群众自主发展产业的积极性，鼓励16户贫困群众自主发展种植、养殖业，实现持续稳定增收，巩固提升脱贫成效。</t>
  </si>
  <si>
    <t>耿国章</t>
  </si>
  <si>
    <t>贾全有</t>
  </si>
  <si>
    <t>葡萄</t>
  </si>
  <si>
    <t>贾振国</t>
  </si>
  <si>
    <t>苹果</t>
  </si>
  <si>
    <t>贾振山</t>
  </si>
  <si>
    <t>贾振保</t>
  </si>
  <si>
    <t>董秀花</t>
  </si>
  <si>
    <t>黄摇梅</t>
  </si>
  <si>
    <t>贾作成</t>
  </si>
  <si>
    <t>杜成有</t>
  </si>
  <si>
    <t>杜成修</t>
  </si>
  <si>
    <t>贾作长</t>
  </si>
  <si>
    <t>杜秀腔</t>
  </si>
  <si>
    <t>贾作新</t>
  </si>
  <si>
    <t>贾作彦</t>
  </si>
  <si>
    <t>刘永杰</t>
  </si>
  <si>
    <t>桑村村</t>
  </si>
  <si>
    <t>张新洲</t>
  </si>
  <si>
    <t>为激发贫困群众脱贫致富内生动力，增强贫困群众自主发展产业的积极性，鼓励14户贫困群众自主发展种植、养殖业，实现持续稳定增收，巩固提升脱贫成效。</t>
  </si>
  <si>
    <t>王召民</t>
  </si>
  <si>
    <t>4.64</t>
  </si>
  <si>
    <t>张小卫</t>
  </si>
  <si>
    <t>梨树</t>
  </si>
  <si>
    <t>王苏廷</t>
  </si>
  <si>
    <t>任增付</t>
  </si>
  <si>
    <t>王货停</t>
  </si>
  <si>
    <t>王付山</t>
  </si>
  <si>
    <t>高全志</t>
  </si>
  <si>
    <t>刘秀芳</t>
  </si>
  <si>
    <t>高新超</t>
  </si>
  <si>
    <t>丁振宝</t>
  </si>
  <si>
    <t>王集中</t>
  </si>
  <si>
    <t>王永山</t>
  </si>
  <si>
    <t>王智卿</t>
  </si>
  <si>
    <t>安上集</t>
  </si>
  <si>
    <t>张玉军</t>
  </si>
  <si>
    <t>杜成行</t>
  </si>
  <si>
    <t>王修建</t>
  </si>
  <si>
    <t>靳红杰</t>
  </si>
  <si>
    <t>杜成邦</t>
  </si>
  <si>
    <t>杜春洲</t>
  </si>
  <si>
    <t>靳龙昌</t>
  </si>
  <si>
    <t>孙继修</t>
  </si>
  <si>
    <t>贾干忠</t>
  </si>
  <si>
    <t>靳红元</t>
  </si>
  <si>
    <t>靳道</t>
  </si>
  <si>
    <t>杜成岭</t>
  </si>
  <si>
    <t>狄伦</t>
  </si>
  <si>
    <t>刘桂香</t>
  </si>
  <si>
    <t>大李湾</t>
  </si>
  <si>
    <t>王占一</t>
  </si>
  <si>
    <t>为激发贫困群众脱贫致富内生动力，增强贫困群众自主发展产业的积极性，鼓励8户贫困群众自主发展种植、养殖业，实现持续稳定增收，巩固提升脱贫成效。</t>
  </si>
  <si>
    <t>刘玉行</t>
  </si>
  <si>
    <t>李印堂</t>
  </si>
  <si>
    <t>师彩道</t>
  </si>
  <si>
    <t>贾明芬</t>
  </si>
  <si>
    <t>李星堂</t>
  </si>
  <si>
    <t>吕建法</t>
  </si>
  <si>
    <t>李汉堂</t>
  </si>
  <si>
    <t>白塔</t>
  </si>
  <si>
    <t>李爱凤</t>
  </si>
  <si>
    <t>为激发贫困群众脱贫致富内生动力，增强贫困群众自主发展产业的积极性，鼓励17户贫困群众自主发展种植、养殖业，实现持续稳定增收，巩固提升脱贫成效。</t>
  </si>
  <si>
    <t>高金龙</t>
  </si>
  <si>
    <t>宋保奇</t>
  </si>
  <si>
    <t>樊素菊</t>
  </si>
  <si>
    <t>侯朝法</t>
  </si>
  <si>
    <t>樊学旺</t>
  </si>
  <si>
    <t>宋朝贵</t>
  </si>
  <si>
    <t>李爱俊</t>
  </si>
  <si>
    <t>宋保义</t>
  </si>
  <si>
    <t>樊学芹</t>
  </si>
  <si>
    <t>樊世聘</t>
  </si>
  <si>
    <t>樊济军</t>
  </si>
  <si>
    <t>杨孝金</t>
  </si>
  <si>
    <t>宋保山</t>
  </si>
  <si>
    <t>杜春兰</t>
  </si>
  <si>
    <t>侯要民</t>
  </si>
  <si>
    <t>王书龙</t>
  </si>
  <si>
    <t>后吴村</t>
  </si>
  <si>
    <t>张爱辉</t>
  </si>
  <si>
    <t>为激发贫困群众脱贫致富内生动力，增强贫困群众自主发展产业的积极性，鼓励4户贫困群众自主发展种植、养殖业，实现持续稳定增收，巩固提升脱贫成效。</t>
  </si>
  <si>
    <t>孙秀芬</t>
  </si>
  <si>
    <t>高洪波</t>
  </si>
  <si>
    <t>孙瑞玲</t>
  </si>
  <si>
    <t>河东村</t>
  </si>
  <si>
    <t>樊济龙</t>
  </si>
  <si>
    <t>为激发贫困群众脱贫致富内生动力，增强贫困群众自主发展产业的积极性，鼓励15户贫困群众自主发展种植、养殖业，实现持续稳定增收，巩固提升脱贫成效。</t>
  </si>
  <si>
    <t>樊恒云</t>
  </si>
  <si>
    <t>樊玉定</t>
  </si>
  <si>
    <t>樊恒学</t>
  </si>
  <si>
    <t>樊济合</t>
  </si>
  <si>
    <t>樊恒国</t>
  </si>
  <si>
    <t>樊振勇</t>
  </si>
  <si>
    <t>樊恒庆</t>
  </si>
  <si>
    <t>赵程凤</t>
  </si>
  <si>
    <t>樊振优</t>
  </si>
  <si>
    <t>闫桂霞</t>
  </si>
  <si>
    <t>樊振站</t>
  </si>
  <si>
    <t>樊占杰</t>
  </si>
  <si>
    <t>樊恒富</t>
  </si>
  <si>
    <t>樊振传</t>
  </si>
  <si>
    <t>居厢村</t>
  </si>
  <si>
    <t>武振祥</t>
  </si>
  <si>
    <t>为激发贫困群众脱贫致富内生动力，增强贫困群众自主发展产业的积极性，鼓励7户贫困群众自主发展种植、养殖业，实现持续稳定增收，巩固提升脱贫成效。</t>
  </si>
  <si>
    <t>凡素荣</t>
  </si>
  <si>
    <t>郑海涛</t>
  </si>
  <si>
    <t>朱长香</t>
  </si>
  <si>
    <t>王立耿</t>
  </si>
  <si>
    <t>宋建礼</t>
  </si>
  <si>
    <t>郑少娟</t>
  </si>
  <si>
    <t>河西村</t>
  </si>
  <si>
    <t>孙恩科</t>
  </si>
  <si>
    <t>为激发贫困群众脱贫致富内生动力，增强贫困群众自主发展产业的积极性，鼓励10户贫困群众自主发展种植、养殖业，实现持续稳定增收，巩固提升脱贫成效。</t>
  </si>
  <si>
    <t>孙恩芳</t>
  </si>
  <si>
    <t>孙连兴</t>
  </si>
  <si>
    <t>孙恩新</t>
  </si>
  <si>
    <t>杜成彬</t>
  </si>
  <si>
    <t>孙举兴</t>
  </si>
  <si>
    <t>武海枝</t>
  </si>
  <si>
    <t>桃树</t>
  </si>
  <si>
    <t>杨学云</t>
  </si>
  <si>
    <t>孙西广</t>
  </si>
  <si>
    <t>葛洲南</t>
  </si>
  <si>
    <t>柏寨村</t>
  </si>
  <si>
    <t>汪怀辆</t>
  </si>
  <si>
    <t>为激发贫困群众脱贫致富内生动力，增强贫困群众自主发展产业的积极性，鼓励1户贫困群众自主发展种植、养殖业，实现持续稳定增收，巩固提升脱贫成效。</t>
  </si>
  <si>
    <t>东辛安</t>
  </si>
  <si>
    <t>赵德庆</t>
  </si>
  <si>
    <t>为激发贫困群众脱贫致富内生动力，增强贫困群众自主发展产业的积极性，鼓励6户贫困群众自主发展种植、养殖业，实现持续稳定增收，巩固提升脱贫成效。</t>
  </si>
  <si>
    <t>王进友</t>
  </si>
  <si>
    <t>马学占</t>
  </si>
  <si>
    <t>马杰</t>
  </si>
  <si>
    <t>刘新涛</t>
  </si>
  <si>
    <t>赵立</t>
  </si>
  <si>
    <t>小马寺</t>
  </si>
  <si>
    <t>周瑞钦</t>
  </si>
  <si>
    <t>为激发贫困群众脱贫致富内生动力，增强贫困群众自主发展产业的积极性，鼓励3户贫困群众自主发展种植、养殖业，实现持续稳定增收，巩固提升脱贫成效。</t>
  </si>
  <si>
    <t>袁合州</t>
  </si>
  <si>
    <t>袁顺</t>
  </si>
  <si>
    <t>山庄</t>
  </si>
  <si>
    <t>乔效利</t>
  </si>
  <si>
    <t>为激发贫困群众脱贫致富内生动力，增强贫困群众自主发展产业的积极性，鼓励5户贫困群众自主发展种植、养殖业，实现持续稳定增收，巩固提升脱贫成效。</t>
  </si>
  <si>
    <t>董永宾</t>
  </si>
  <si>
    <t>董长排</t>
  </si>
  <si>
    <t>樱桃</t>
  </si>
  <si>
    <t>董玉娟</t>
  </si>
  <si>
    <t>王希振</t>
  </si>
  <si>
    <t>季庄</t>
  </si>
  <si>
    <t>何士江</t>
  </si>
  <si>
    <t>于顺党</t>
  </si>
  <si>
    <t xml:space="preserve">牛
</t>
  </si>
  <si>
    <t>王青田</t>
  </si>
  <si>
    <t>纪店</t>
  </si>
  <si>
    <t>赵张岭</t>
  </si>
  <si>
    <t>张苏士</t>
  </si>
  <si>
    <t>马郑民</t>
  </si>
  <si>
    <t>马占国</t>
  </si>
  <si>
    <t>张四本</t>
  </si>
  <si>
    <t>西辛安</t>
  </si>
  <si>
    <t>赵金彬</t>
  </si>
  <si>
    <t>赵志峰</t>
  </si>
  <si>
    <t>赵德堂</t>
  </si>
  <si>
    <t>赵守</t>
  </si>
  <si>
    <t>赵仁贵</t>
  </si>
  <si>
    <t>牛</t>
  </si>
  <si>
    <t>赵林有</t>
  </si>
  <si>
    <t>赵金士</t>
  </si>
  <si>
    <t>冉固村</t>
  </si>
  <si>
    <t>王新明</t>
  </si>
  <si>
    <t>为激发贫困群众脱贫致富内生动力，增强贫困群众自主发展产业的积极性，鼓励30户贫困群众自主发展种植、养殖业，实现持续稳定增收，巩固提升脱贫成效。</t>
  </si>
  <si>
    <t>祁建社</t>
  </si>
  <si>
    <t>张清建</t>
  </si>
  <si>
    <t>李顺廷</t>
  </si>
  <si>
    <t>王玉臣</t>
  </si>
  <si>
    <t>暴玉栋</t>
  </si>
  <si>
    <t>魏思彬</t>
  </si>
  <si>
    <t>陈兰中</t>
  </si>
  <si>
    <t>魏战胜</t>
  </si>
  <si>
    <t>李清芳</t>
  </si>
  <si>
    <t>王新洲</t>
  </si>
  <si>
    <t>陈社强</t>
  </si>
  <si>
    <t>刘万俊</t>
  </si>
  <si>
    <t>魏豪然</t>
  </si>
  <si>
    <t>郭长军</t>
  </si>
  <si>
    <t>李自芹</t>
  </si>
  <si>
    <t>祁张宁</t>
  </si>
  <si>
    <t>王好学</t>
  </si>
  <si>
    <t>刘秀英</t>
  </si>
  <si>
    <t>董印连</t>
  </si>
  <si>
    <t>李启廷</t>
  </si>
  <si>
    <t>李好廷</t>
  </si>
  <si>
    <t>赵贵芬</t>
  </si>
  <si>
    <t>李振选</t>
  </si>
  <si>
    <t>王相金</t>
  </si>
  <si>
    <t>李清斋</t>
  </si>
  <si>
    <t>李振广</t>
  </si>
  <si>
    <t>杜华针</t>
  </si>
  <si>
    <t>袁社芬</t>
  </si>
  <si>
    <t>郭玉芳</t>
  </si>
  <si>
    <t>合计</t>
  </si>
  <si>
    <t>辣椒
莲菜</t>
  </si>
  <si>
    <t>果树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</si>
</sst>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color theme="1"/>
      <name val="宋体"/>
      <charset val="134"/>
      <scheme val="minor"/>
    </font>
    <font>
      <b/>
      <sz val="26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justify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11"/>
  <sheetViews>
    <sheetView tabSelected="1" view="pageBreakPreview" zoomScale="80" zoomScaleNormal="90" zoomScaleSheetLayoutView="80" workbookViewId="0">
      <pane ySplit="4" topLeftCell="A183" activePane="bottomLeft" state="frozen"/>
      <selection pane="bottomLeft" activeCell="C2" sqref="C2:E4"/>
    </sheetView>
  </sheetViews>
  <sheetFormatPr defaultColWidth="9" defaultRowHeight="60" customHeight="1"/>
  <cols>
    <col min="1" max="1" width="7.5" customWidth="1"/>
    <col min="2" max="2" width="6.25" style="2" customWidth="1"/>
    <col min="3" max="3" width="5" customWidth="1"/>
    <col min="4" max="4" width="5.5" customWidth="1"/>
    <col min="5" max="7" width="5" customWidth="1"/>
    <col min="8" max="8" width="5.875" customWidth="1"/>
    <col min="9" max="9" width="6.375" style="3" customWidth="1"/>
    <col min="10" max="10" width="4.125" customWidth="1"/>
    <col min="11" max="12" width="3.625" customWidth="1"/>
    <col min="13" max="14" width="5" customWidth="1"/>
    <col min="15" max="16" width="4" customWidth="1"/>
    <col min="17" max="26" width="5" customWidth="1"/>
    <col min="27" max="27" width="8.5" customWidth="1"/>
    <col min="28" max="28" width="17.625" customWidth="1"/>
    <col min="29" max="29" width="9.5" style="4" customWidth="1"/>
  </cols>
  <sheetData>
    <row r="1" spans="1:29" ht="4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5"/>
    </row>
    <row r="2" spans="1:29" ht="26.1" customHeight="1">
      <c r="A2" s="36" t="s">
        <v>1</v>
      </c>
      <c r="B2" s="42" t="s">
        <v>2</v>
      </c>
      <c r="C2" s="36" t="s">
        <v>3</v>
      </c>
      <c r="D2" s="36"/>
      <c r="E2" s="36"/>
      <c r="F2" s="36"/>
      <c r="G2" s="36"/>
      <c r="H2" s="36"/>
      <c r="I2" s="37"/>
      <c r="J2" s="36"/>
      <c r="K2" s="36"/>
      <c r="L2" s="36"/>
      <c r="M2" s="36"/>
      <c r="N2" s="36"/>
      <c r="O2" s="36" t="s">
        <v>4</v>
      </c>
      <c r="P2" s="36"/>
      <c r="Q2" s="36" t="s">
        <v>5</v>
      </c>
      <c r="R2" s="36"/>
      <c r="S2" s="36"/>
      <c r="T2" s="36"/>
      <c r="U2" s="36"/>
      <c r="V2" s="36"/>
      <c r="W2" s="36"/>
      <c r="X2" s="36"/>
      <c r="Y2" s="36"/>
      <c r="Z2" s="36"/>
      <c r="AA2" s="36" t="s">
        <v>6</v>
      </c>
      <c r="AB2" s="36" t="s">
        <v>7</v>
      </c>
      <c r="AC2" s="36" t="s">
        <v>8</v>
      </c>
    </row>
    <row r="3" spans="1:29" ht="39" customHeight="1">
      <c r="A3" s="36"/>
      <c r="B3" s="42"/>
      <c r="C3" s="38" t="s">
        <v>9</v>
      </c>
      <c r="D3" s="38"/>
      <c r="E3" s="38" t="s">
        <v>10</v>
      </c>
      <c r="F3" s="38"/>
      <c r="G3" s="38" t="s">
        <v>11</v>
      </c>
      <c r="H3" s="38"/>
      <c r="I3" s="43" t="s">
        <v>12</v>
      </c>
      <c r="J3" s="38" t="s">
        <v>13</v>
      </c>
      <c r="K3" s="38" t="s">
        <v>14</v>
      </c>
      <c r="L3" s="38"/>
      <c r="M3" s="38" t="s">
        <v>15</v>
      </c>
      <c r="N3" s="38"/>
      <c r="O3" s="38" t="s">
        <v>16</v>
      </c>
      <c r="P3" s="38" t="s">
        <v>17</v>
      </c>
      <c r="Q3" s="38" t="s">
        <v>18</v>
      </c>
      <c r="R3" s="38"/>
      <c r="S3" s="5" t="s">
        <v>19</v>
      </c>
      <c r="T3" s="5" t="s">
        <v>20</v>
      </c>
      <c r="U3" s="38" t="s">
        <v>21</v>
      </c>
      <c r="V3" s="38"/>
      <c r="W3" s="39" t="s">
        <v>22</v>
      </c>
      <c r="X3" s="39"/>
      <c r="Y3" s="38" t="s">
        <v>23</v>
      </c>
      <c r="Z3" s="38"/>
      <c r="AA3" s="36"/>
      <c r="AB3" s="36"/>
      <c r="AC3" s="36"/>
    </row>
    <row r="4" spans="1:29" ht="24.95" customHeight="1">
      <c r="A4" s="36"/>
      <c r="B4" s="42"/>
      <c r="C4" s="5" t="s">
        <v>24</v>
      </c>
      <c r="D4" s="5" t="s">
        <v>25</v>
      </c>
      <c r="E4" s="6" t="s">
        <v>26</v>
      </c>
      <c r="F4" s="6" t="s">
        <v>27</v>
      </c>
      <c r="G4" s="6" t="s">
        <v>26</v>
      </c>
      <c r="H4" s="6" t="s">
        <v>27</v>
      </c>
      <c r="I4" s="43"/>
      <c r="J4" s="38"/>
      <c r="K4" s="6" t="s">
        <v>26</v>
      </c>
      <c r="L4" s="6" t="s">
        <v>27</v>
      </c>
      <c r="M4" s="6" t="s">
        <v>26</v>
      </c>
      <c r="N4" s="6" t="s">
        <v>27</v>
      </c>
      <c r="O4" s="38"/>
      <c r="P4" s="38"/>
      <c r="Q4" s="6" t="s">
        <v>26</v>
      </c>
      <c r="R4" s="6" t="s">
        <v>27</v>
      </c>
      <c r="S4" s="6"/>
      <c r="T4" s="6"/>
      <c r="U4" s="6" t="s">
        <v>26</v>
      </c>
      <c r="V4" s="6" t="s">
        <v>27</v>
      </c>
      <c r="W4" s="6" t="s">
        <v>26</v>
      </c>
      <c r="X4" s="6" t="s">
        <v>27</v>
      </c>
      <c r="Y4" s="6" t="s">
        <v>26</v>
      </c>
      <c r="Z4" s="6" t="s">
        <v>27</v>
      </c>
      <c r="AA4" s="26"/>
      <c r="AB4" s="27"/>
      <c r="AC4" s="27"/>
    </row>
    <row r="5" spans="1:29" ht="39.950000000000003" customHeight="1">
      <c r="A5" s="7" t="s">
        <v>28</v>
      </c>
      <c r="B5" s="8" t="s">
        <v>29</v>
      </c>
      <c r="C5" s="7"/>
      <c r="D5" s="7"/>
      <c r="E5" s="7"/>
      <c r="F5" s="7"/>
      <c r="G5" s="7" t="s">
        <v>30</v>
      </c>
      <c r="H5" s="7">
        <v>6</v>
      </c>
      <c r="I5" s="1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20">
        <f>MIN(8000,C5*5+D5*1500+F5*1000+H5*1000+I5*1000+J5*1000+L5*1000+N5*1500+O5*5000+P5*8000+R5*2000+S5*200+T5*300+V5*5+X5*5+Z5*5)</f>
        <v>6000</v>
      </c>
      <c r="AB5" s="28" t="str">
        <f>"对发展西瓜种植的贫困户奖补"&amp;AA5&amp;"元，促进该户脱贫增收"</f>
        <v>对发展西瓜种植的贫困户奖补6000元，促进该户脱贫增收</v>
      </c>
      <c r="AC5" s="44" t="s">
        <v>31</v>
      </c>
    </row>
    <row r="6" spans="1:29" ht="39.950000000000003" customHeight="1">
      <c r="A6" s="7" t="s">
        <v>28</v>
      </c>
      <c r="B6" s="8" t="s">
        <v>32</v>
      </c>
      <c r="C6" s="7"/>
      <c r="D6" s="7"/>
      <c r="E6" s="7"/>
      <c r="F6" s="7"/>
      <c r="G6" s="7"/>
      <c r="H6" s="7"/>
      <c r="I6" s="18">
        <v>6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20">
        <f t="shared" ref="AA6:AA33" si="0">MIN(8000,C6*5+D6*1500+F6*1000+H6*1000+I6*1000+J6*1000+L6*1000+N6*1500+O6*5000+P6*8000+R6*2000+S6*200+T6*300+V6*5+X6*5+Z6*5)</f>
        <v>6000</v>
      </c>
      <c r="AB6" s="28" t="str">
        <f t="shared" ref="AB6:AB68" si="1">"对发展红薯种植的贫困户奖补"&amp;AA6&amp;"元，促进该户脱贫增收"</f>
        <v>对发展红薯种植的贫困户奖补6000元，促进该户脱贫增收</v>
      </c>
      <c r="AC6" s="45"/>
    </row>
    <row r="7" spans="1:29" ht="39.950000000000003" customHeight="1">
      <c r="A7" s="7" t="s">
        <v>28</v>
      </c>
      <c r="B7" s="8" t="s">
        <v>33</v>
      </c>
      <c r="C7" s="7"/>
      <c r="D7" s="7"/>
      <c r="E7" s="7"/>
      <c r="F7" s="7"/>
      <c r="G7" s="7"/>
      <c r="H7" s="7"/>
      <c r="I7" s="18">
        <v>7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20">
        <f t="shared" si="0"/>
        <v>7000</v>
      </c>
      <c r="AB7" s="28" t="str">
        <f t="shared" si="1"/>
        <v>对发展红薯种植的贫困户奖补7000元，促进该户脱贫增收</v>
      </c>
      <c r="AC7" s="45"/>
    </row>
    <row r="8" spans="1:29" ht="39.950000000000003" customHeight="1">
      <c r="A8" s="7" t="s">
        <v>28</v>
      </c>
      <c r="B8" s="8" t="s">
        <v>34</v>
      </c>
      <c r="C8" s="7"/>
      <c r="D8" s="7"/>
      <c r="E8" s="7"/>
      <c r="F8" s="7"/>
      <c r="G8" s="7" t="s">
        <v>30</v>
      </c>
      <c r="H8" s="7">
        <v>8</v>
      </c>
      <c r="I8" s="1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20">
        <f t="shared" si="0"/>
        <v>8000</v>
      </c>
      <c r="AB8" s="28" t="str">
        <f>"对发展西瓜种植的贫困户奖补"&amp;AA8&amp;"元，促进该户脱贫增收"</f>
        <v>对发展西瓜种植的贫困户奖补8000元，促进该户脱贫增收</v>
      </c>
      <c r="AC8" s="45"/>
    </row>
    <row r="9" spans="1:29" ht="39.950000000000003" customHeight="1">
      <c r="A9" s="7" t="s">
        <v>28</v>
      </c>
      <c r="B9" s="8" t="s">
        <v>35</v>
      </c>
      <c r="C9" s="7"/>
      <c r="D9" s="7">
        <v>4.4000000000000004</v>
      </c>
      <c r="E9" s="7"/>
      <c r="F9" s="7"/>
      <c r="G9" s="7"/>
      <c r="H9" s="7"/>
      <c r="I9" s="18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20">
        <f t="shared" si="0"/>
        <v>6600.0000000000009</v>
      </c>
      <c r="AB9" s="28" t="str">
        <f>"对发展金银花种植的贫困户奖补"&amp;AA9&amp;"元，促进该户脱贫增收"</f>
        <v>对发展金银花种植的贫困户奖补6600元，促进该户脱贫增收</v>
      </c>
      <c r="AC9" s="45"/>
    </row>
    <row r="10" spans="1:29" ht="39.950000000000003" customHeight="1">
      <c r="A10" s="7" t="s">
        <v>28</v>
      </c>
      <c r="B10" s="8" t="s">
        <v>36</v>
      </c>
      <c r="C10" s="7"/>
      <c r="D10" s="7"/>
      <c r="E10" s="7"/>
      <c r="F10" s="7"/>
      <c r="G10" s="7"/>
      <c r="H10" s="7"/>
      <c r="I10" s="18">
        <v>4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20">
        <f t="shared" si="0"/>
        <v>4000</v>
      </c>
      <c r="AB10" s="28" t="str">
        <f t="shared" si="1"/>
        <v>对发展红薯种植的贫困户奖补4000元，促进该户脱贫增收</v>
      </c>
      <c r="AC10" s="45"/>
    </row>
    <row r="11" spans="1:29" ht="39.950000000000003" customHeight="1">
      <c r="A11" s="7" t="s">
        <v>28</v>
      </c>
      <c r="B11" s="8" t="s">
        <v>37</v>
      </c>
      <c r="C11" s="7"/>
      <c r="D11" s="7"/>
      <c r="E11" s="7"/>
      <c r="F11" s="7"/>
      <c r="G11" s="7"/>
      <c r="H11" s="7"/>
      <c r="I11" s="18">
        <v>7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20">
        <f t="shared" si="0"/>
        <v>7000</v>
      </c>
      <c r="AB11" s="28" t="str">
        <f t="shared" si="1"/>
        <v>对发展红薯种植的贫困户奖补7000元，促进该户脱贫增收</v>
      </c>
      <c r="AC11" s="45"/>
    </row>
    <row r="12" spans="1:29" ht="39.950000000000003" customHeight="1">
      <c r="A12" s="7" t="s">
        <v>28</v>
      </c>
      <c r="B12" s="8" t="s">
        <v>38</v>
      </c>
      <c r="C12" s="7"/>
      <c r="D12" s="7"/>
      <c r="E12" s="7"/>
      <c r="F12" s="7"/>
      <c r="G12" s="7"/>
      <c r="H12" s="7"/>
      <c r="I12" s="18">
        <v>8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20">
        <f t="shared" si="0"/>
        <v>8000</v>
      </c>
      <c r="AB12" s="28" t="str">
        <f t="shared" si="1"/>
        <v>对发展红薯种植的贫困户奖补8000元，促进该户脱贫增收</v>
      </c>
      <c r="AC12" s="45"/>
    </row>
    <row r="13" spans="1:29" ht="39.950000000000003" customHeight="1">
      <c r="A13" s="7" t="s">
        <v>28</v>
      </c>
      <c r="B13" s="8" t="s">
        <v>39</v>
      </c>
      <c r="C13" s="7"/>
      <c r="D13" s="7"/>
      <c r="E13" s="7"/>
      <c r="F13" s="7"/>
      <c r="G13" s="7"/>
      <c r="H13" s="7"/>
      <c r="I13" s="18">
        <v>6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20">
        <f t="shared" si="0"/>
        <v>6000</v>
      </c>
      <c r="AB13" s="28" t="str">
        <f t="shared" si="1"/>
        <v>对发展红薯种植的贫困户奖补6000元，促进该户脱贫增收</v>
      </c>
      <c r="AC13" s="45"/>
    </row>
    <row r="14" spans="1:29" ht="39.950000000000003" customHeight="1">
      <c r="A14" s="7" t="s">
        <v>28</v>
      </c>
      <c r="B14" s="8" t="s">
        <v>40</v>
      </c>
      <c r="C14" s="7"/>
      <c r="D14" s="7"/>
      <c r="E14" s="7"/>
      <c r="F14" s="7"/>
      <c r="G14" s="7"/>
      <c r="H14" s="7"/>
      <c r="I14" s="18">
        <v>8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20">
        <f t="shared" si="0"/>
        <v>8000</v>
      </c>
      <c r="AB14" s="28" t="str">
        <f t="shared" si="1"/>
        <v>对发展红薯种植的贫困户奖补8000元，促进该户脱贫增收</v>
      </c>
      <c r="AC14" s="45"/>
    </row>
    <row r="15" spans="1:29" ht="39.950000000000003" customHeight="1">
      <c r="A15" s="7" t="s">
        <v>28</v>
      </c>
      <c r="B15" s="8" t="s">
        <v>41</v>
      </c>
      <c r="C15" s="7"/>
      <c r="D15" s="7"/>
      <c r="E15" s="7"/>
      <c r="F15" s="7"/>
      <c r="G15" s="7"/>
      <c r="H15" s="7"/>
      <c r="I15" s="18">
        <v>6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20">
        <f t="shared" si="0"/>
        <v>6000</v>
      </c>
      <c r="AB15" s="28" t="str">
        <f t="shared" si="1"/>
        <v>对发展红薯种植的贫困户奖补6000元，促进该户脱贫增收</v>
      </c>
      <c r="AC15" s="45"/>
    </row>
    <row r="16" spans="1:29" ht="39.950000000000003" customHeight="1">
      <c r="A16" s="7" t="s">
        <v>28</v>
      </c>
      <c r="B16" s="8" t="s">
        <v>42</v>
      </c>
      <c r="C16" s="7"/>
      <c r="D16" s="7"/>
      <c r="E16" s="7"/>
      <c r="F16" s="7"/>
      <c r="G16" s="7"/>
      <c r="H16" s="7"/>
      <c r="I16" s="18">
        <v>2.4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20">
        <f t="shared" si="0"/>
        <v>2400</v>
      </c>
      <c r="AB16" s="28" t="str">
        <f t="shared" si="1"/>
        <v>对发展红薯种植的贫困户奖补2400元，促进该户脱贫增收</v>
      </c>
      <c r="AC16" s="45"/>
    </row>
    <row r="17" spans="1:29" ht="39.950000000000003" customHeight="1">
      <c r="A17" s="7" t="s">
        <v>28</v>
      </c>
      <c r="B17" s="8" t="s">
        <v>43</v>
      </c>
      <c r="C17" s="7"/>
      <c r="D17" s="7"/>
      <c r="E17" s="7"/>
      <c r="F17" s="7"/>
      <c r="G17" s="7"/>
      <c r="H17" s="7"/>
      <c r="I17" s="18">
        <v>8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20">
        <f t="shared" si="0"/>
        <v>8000</v>
      </c>
      <c r="AB17" s="28" t="str">
        <f t="shared" si="1"/>
        <v>对发展红薯种植的贫困户奖补8000元，促进该户脱贫增收</v>
      </c>
      <c r="AC17" s="45"/>
    </row>
    <row r="18" spans="1:29" ht="39.950000000000003" customHeight="1">
      <c r="A18" s="7" t="s">
        <v>28</v>
      </c>
      <c r="B18" s="8" t="s">
        <v>44</v>
      </c>
      <c r="C18" s="7"/>
      <c r="D18" s="7"/>
      <c r="E18" s="7"/>
      <c r="F18" s="7"/>
      <c r="G18" s="7"/>
      <c r="H18" s="7"/>
      <c r="I18" s="18">
        <v>8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20">
        <f t="shared" si="0"/>
        <v>8000</v>
      </c>
      <c r="AB18" s="28" t="str">
        <f t="shared" si="1"/>
        <v>对发展红薯种植的贫困户奖补8000元，促进该户脱贫增收</v>
      </c>
      <c r="AC18" s="45"/>
    </row>
    <row r="19" spans="1:29" ht="39.950000000000003" customHeight="1">
      <c r="A19" s="7" t="s">
        <v>28</v>
      </c>
      <c r="B19" s="8" t="s">
        <v>45</v>
      </c>
      <c r="C19" s="7"/>
      <c r="D19" s="7"/>
      <c r="E19" s="7"/>
      <c r="F19" s="7"/>
      <c r="G19" s="7"/>
      <c r="H19" s="7"/>
      <c r="I19" s="18">
        <v>2.2999999999999998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20">
        <f t="shared" si="0"/>
        <v>2300</v>
      </c>
      <c r="AB19" s="28" t="str">
        <f t="shared" si="1"/>
        <v>对发展红薯种植的贫困户奖补2300元，促进该户脱贫增收</v>
      </c>
      <c r="AC19" s="45"/>
    </row>
    <row r="20" spans="1:29" ht="39.950000000000003" customHeight="1">
      <c r="A20" s="7" t="s">
        <v>28</v>
      </c>
      <c r="B20" s="8" t="s">
        <v>46</v>
      </c>
      <c r="C20" s="7"/>
      <c r="D20" s="7"/>
      <c r="E20" s="7"/>
      <c r="F20" s="7"/>
      <c r="G20" s="7"/>
      <c r="H20" s="7"/>
      <c r="I20" s="18">
        <v>8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20">
        <f t="shared" si="0"/>
        <v>8000</v>
      </c>
      <c r="AB20" s="28" t="str">
        <f t="shared" si="1"/>
        <v>对发展红薯种植的贫困户奖补8000元，促进该户脱贫增收</v>
      </c>
      <c r="AC20" s="45"/>
    </row>
    <row r="21" spans="1:29" ht="39.950000000000003" customHeight="1">
      <c r="A21" s="7" t="s">
        <v>28</v>
      </c>
      <c r="B21" s="8" t="s">
        <v>47</v>
      </c>
      <c r="C21" s="7"/>
      <c r="D21" s="7"/>
      <c r="E21" s="7"/>
      <c r="F21" s="7"/>
      <c r="G21" s="7"/>
      <c r="H21" s="7"/>
      <c r="I21" s="18">
        <v>8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20">
        <f t="shared" si="0"/>
        <v>8000</v>
      </c>
      <c r="AB21" s="28" t="str">
        <f t="shared" si="1"/>
        <v>对发展红薯种植的贫困户奖补8000元，促进该户脱贫增收</v>
      </c>
      <c r="AC21" s="45"/>
    </row>
    <row r="22" spans="1:29" ht="39.950000000000003" customHeight="1">
      <c r="A22" s="7" t="s">
        <v>28</v>
      </c>
      <c r="B22" s="8" t="s">
        <v>48</v>
      </c>
      <c r="C22" s="7"/>
      <c r="D22" s="7"/>
      <c r="E22" s="7"/>
      <c r="F22" s="7"/>
      <c r="G22" s="7"/>
      <c r="H22" s="7"/>
      <c r="I22" s="18">
        <v>8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20">
        <f t="shared" si="0"/>
        <v>8000</v>
      </c>
      <c r="AB22" s="28" t="str">
        <f t="shared" si="1"/>
        <v>对发展红薯种植的贫困户奖补8000元，促进该户脱贫增收</v>
      </c>
      <c r="AC22" s="45"/>
    </row>
    <row r="23" spans="1:29" ht="39.950000000000003" customHeight="1">
      <c r="A23" s="7" t="s">
        <v>28</v>
      </c>
      <c r="B23" s="8" t="s">
        <v>49</v>
      </c>
      <c r="C23" s="7"/>
      <c r="D23" s="7"/>
      <c r="E23" s="7"/>
      <c r="F23" s="7"/>
      <c r="G23" s="7"/>
      <c r="H23" s="7"/>
      <c r="I23" s="18">
        <v>4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20">
        <f t="shared" si="0"/>
        <v>4000</v>
      </c>
      <c r="AB23" s="28" t="str">
        <f t="shared" si="1"/>
        <v>对发展红薯种植的贫困户奖补4000元，促进该户脱贫增收</v>
      </c>
      <c r="AC23" s="45"/>
    </row>
    <row r="24" spans="1:29" ht="39.950000000000003" customHeight="1">
      <c r="A24" s="7" t="s">
        <v>28</v>
      </c>
      <c r="B24" s="8" t="s">
        <v>50</v>
      </c>
      <c r="C24" s="7"/>
      <c r="D24" s="7">
        <v>1.5</v>
      </c>
      <c r="E24" s="7"/>
      <c r="F24" s="7"/>
      <c r="G24" s="7"/>
      <c r="H24" s="7"/>
      <c r="I24" s="18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20">
        <f t="shared" si="0"/>
        <v>2250</v>
      </c>
      <c r="AB24" s="28" t="str">
        <f>"对发展金银花种植的贫困户奖补"&amp;AA24&amp;"元，促进该户脱贫增收"</f>
        <v>对发展金银花种植的贫困户奖补2250元，促进该户脱贫增收</v>
      </c>
      <c r="AC24" s="45"/>
    </row>
    <row r="25" spans="1:29" ht="39.950000000000003" customHeight="1">
      <c r="A25" s="7" t="s">
        <v>28</v>
      </c>
      <c r="B25" s="8" t="s">
        <v>51</v>
      </c>
      <c r="C25" s="7"/>
      <c r="D25" s="7"/>
      <c r="E25" s="7"/>
      <c r="F25" s="7"/>
      <c r="G25" s="7"/>
      <c r="H25" s="7"/>
      <c r="I25" s="18">
        <v>2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20">
        <f t="shared" si="0"/>
        <v>2000</v>
      </c>
      <c r="AB25" s="28" t="str">
        <f t="shared" si="1"/>
        <v>对发展红薯种植的贫困户奖补2000元，促进该户脱贫增收</v>
      </c>
      <c r="AC25" s="45"/>
    </row>
    <row r="26" spans="1:29" ht="39.950000000000003" customHeight="1">
      <c r="A26" s="7" t="s">
        <v>28</v>
      </c>
      <c r="B26" s="8" t="s">
        <v>52</v>
      </c>
      <c r="C26" s="7"/>
      <c r="D26" s="7"/>
      <c r="E26" s="7"/>
      <c r="F26" s="7"/>
      <c r="G26" s="7"/>
      <c r="H26" s="7"/>
      <c r="I26" s="18">
        <v>4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20">
        <f t="shared" si="0"/>
        <v>4000</v>
      </c>
      <c r="AB26" s="28" t="str">
        <f t="shared" si="1"/>
        <v>对发展红薯种植的贫困户奖补4000元，促进该户脱贫增收</v>
      </c>
      <c r="AC26" s="45"/>
    </row>
    <row r="27" spans="1:29" ht="39.950000000000003" customHeight="1">
      <c r="A27" s="7" t="s">
        <v>28</v>
      </c>
      <c r="B27" s="8" t="s">
        <v>53</v>
      </c>
      <c r="C27" s="7"/>
      <c r="D27" s="7"/>
      <c r="E27" s="7"/>
      <c r="F27" s="7"/>
      <c r="G27" s="7"/>
      <c r="H27" s="7"/>
      <c r="I27" s="18">
        <v>6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20">
        <f t="shared" si="0"/>
        <v>6000</v>
      </c>
      <c r="AB27" s="28" t="str">
        <f t="shared" si="1"/>
        <v>对发展红薯种植的贫困户奖补6000元，促进该户脱贫增收</v>
      </c>
      <c r="AC27" s="45"/>
    </row>
    <row r="28" spans="1:29" ht="39.950000000000003" customHeight="1">
      <c r="A28" s="7" t="s">
        <v>28</v>
      </c>
      <c r="B28" s="8" t="s">
        <v>54</v>
      </c>
      <c r="C28" s="7"/>
      <c r="D28" s="7"/>
      <c r="E28" s="7"/>
      <c r="F28" s="7"/>
      <c r="G28" s="7"/>
      <c r="H28" s="7"/>
      <c r="I28" s="18">
        <v>2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20">
        <f t="shared" si="0"/>
        <v>2000</v>
      </c>
      <c r="AB28" s="28" t="str">
        <f t="shared" si="1"/>
        <v>对发展红薯种植的贫困户奖补2000元，促进该户脱贫增收</v>
      </c>
      <c r="AC28" s="45"/>
    </row>
    <row r="29" spans="1:29" ht="39.950000000000003" customHeight="1">
      <c r="A29" s="7" t="s">
        <v>28</v>
      </c>
      <c r="B29" s="8" t="s">
        <v>55</v>
      </c>
      <c r="C29" s="7"/>
      <c r="D29" s="7"/>
      <c r="E29" s="7"/>
      <c r="F29" s="7"/>
      <c r="G29" s="7"/>
      <c r="H29" s="7"/>
      <c r="I29" s="18">
        <v>6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20">
        <f t="shared" si="0"/>
        <v>6000</v>
      </c>
      <c r="AB29" s="28" t="str">
        <f t="shared" si="1"/>
        <v>对发展红薯种植的贫困户奖补6000元，促进该户脱贫增收</v>
      </c>
      <c r="AC29" s="45"/>
    </row>
    <row r="30" spans="1:29" ht="39.950000000000003" customHeight="1">
      <c r="A30" s="7" t="s">
        <v>28</v>
      </c>
      <c r="B30" s="8" t="s">
        <v>56</v>
      </c>
      <c r="C30" s="7"/>
      <c r="D30" s="7"/>
      <c r="E30" s="7"/>
      <c r="F30" s="7"/>
      <c r="G30" s="7"/>
      <c r="H30" s="7"/>
      <c r="I30" s="18">
        <v>4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20">
        <f t="shared" si="0"/>
        <v>4000</v>
      </c>
      <c r="AB30" s="28" t="str">
        <f t="shared" si="1"/>
        <v>对发展红薯种植的贫困户奖补4000元，促进该户脱贫增收</v>
      </c>
      <c r="AC30" s="45"/>
    </row>
    <row r="31" spans="1:29" ht="39.950000000000003" customHeight="1">
      <c r="A31" s="9" t="s">
        <v>28</v>
      </c>
      <c r="B31" s="10" t="s">
        <v>57</v>
      </c>
      <c r="C31" s="9"/>
      <c r="D31" s="9"/>
      <c r="E31" s="9"/>
      <c r="F31" s="9"/>
      <c r="G31" s="9"/>
      <c r="H31" s="9"/>
      <c r="I31" s="22">
        <v>5</v>
      </c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20">
        <f t="shared" si="0"/>
        <v>5000</v>
      </c>
      <c r="AB31" s="28" t="str">
        <f t="shared" si="1"/>
        <v>对发展红薯种植的贫困户奖补5000元，促进该户脱贫增收</v>
      </c>
      <c r="AC31" s="45"/>
    </row>
    <row r="32" spans="1:29" ht="39.950000000000003" customHeight="1">
      <c r="A32" s="11" t="s">
        <v>28</v>
      </c>
      <c r="B32" s="12" t="s">
        <v>58</v>
      </c>
      <c r="C32" s="11"/>
      <c r="D32" s="11"/>
      <c r="E32" s="11"/>
      <c r="F32" s="11"/>
      <c r="G32" s="11"/>
      <c r="H32" s="11"/>
      <c r="I32" s="23" t="s">
        <v>59</v>
      </c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20">
        <f t="shared" si="0"/>
        <v>6000</v>
      </c>
      <c r="AB32" s="28" t="str">
        <f t="shared" si="1"/>
        <v>对发展红薯种植的贫困户奖补6000元，促进该户脱贫增收</v>
      </c>
      <c r="AC32" s="45"/>
    </row>
    <row r="33" spans="1:29" ht="39.950000000000003" customHeight="1">
      <c r="A33" s="7" t="s">
        <v>28</v>
      </c>
      <c r="B33" s="8" t="s">
        <v>60</v>
      </c>
      <c r="C33" s="13"/>
      <c r="D33" s="14"/>
      <c r="E33" s="11"/>
      <c r="F33" s="11"/>
      <c r="G33" s="11"/>
      <c r="H33" s="11"/>
      <c r="I33" s="23" t="s">
        <v>61</v>
      </c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20">
        <f t="shared" si="0"/>
        <v>3000</v>
      </c>
      <c r="AB33" s="28" t="str">
        <f t="shared" si="1"/>
        <v>对发展红薯种植的贫困户奖补3000元，促进该户脱贫增收</v>
      </c>
      <c r="AC33" s="46"/>
    </row>
    <row r="34" spans="1:29" ht="39.950000000000003" customHeight="1">
      <c r="A34" s="15" t="s">
        <v>62</v>
      </c>
      <c r="B34" s="16" t="s">
        <v>63</v>
      </c>
      <c r="C34" s="17"/>
      <c r="D34" s="15">
        <v>1.5</v>
      </c>
      <c r="E34" s="15"/>
      <c r="F34" s="15"/>
      <c r="G34" s="15"/>
      <c r="H34" s="15"/>
      <c r="I34" s="16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20">
        <f t="shared" ref="AA34:AA65" si="2">MIN(8000,C34*5+D34*1500+F34*1000+H34*1000+I34*1000+J34*1000+L34*1000+N34*1500+O34*5000+P34*8000+R34*2000+S34*200+T34*300+V34*5+X34*5+Z34*5)</f>
        <v>2250</v>
      </c>
      <c r="AB34" s="28" t="str">
        <f>"对发展金银花种植的贫困户奖补"&amp;AA34&amp;"元，促进该户脱贫增收"</f>
        <v>对发展金银花种植的贫困户奖补2250元，促进该户脱贫增收</v>
      </c>
      <c r="AC34" s="47" t="s">
        <v>64</v>
      </c>
    </row>
    <row r="35" spans="1:29" ht="39.950000000000003" customHeight="1">
      <c r="A35" s="7" t="s">
        <v>62</v>
      </c>
      <c r="B35" s="18" t="s">
        <v>65</v>
      </c>
      <c r="C35" s="19"/>
      <c r="D35" s="7"/>
      <c r="E35" s="7"/>
      <c r="F35" s="7"/>
      <c r="G35" s="7"/>
      <c r="H35" s="7"/>
      <c r="I35" s="18">
        <v>8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20">
        <f t="shared" si="2"/>
        <v>8000</v>
      </c>
      <c r="AB35" s="28" t="str">
        <f t="shared" si="1"/>
        <v>对发展红薯种植的贫困户奖补8000元，促进该户脱贫增收</v>
      </c>
      <c r="AC35" s="48"/>
    </row>
    <row r="36" spans="1:29" ht="39.950000000000003" customHeight="1">
      <c r="A36" s="7" t="s">
        <v>62</v>
      </c>
      <c r="B36" s="18" t="s">
        <v>66</v>
      </c>
      <c r="C36" s="19"/>
      <c r="D36" s="7"/>
      <c r="E36" s="7"/>
      <c r="F36" s="7"/>
      <c r="G36" s="7"/>
      <c r="H36" s="7"/>
      <c r="I36" s="18">
        <v>4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20">
        <f t="shared" si="2"/>
        <v>4000</v>
      </c>
      <c r="AB36" s="28" t="str">
        <f t="shared" si="1"/>
        <v>对发展红薯种植的贫困户奖补4000元，促进该户脱贫增收</v>
      </c>
      <c r="AC36" s="48"/>
    </row>
    <row r="37" spans="1:29" ht="39.950000000000003" customHeight="1">
      <c r="A37" s="7" t="s">
        <v>62</v>
      </c>
      <c r="B37" s="18" t="s">
        <v>67</v>
      </c>
      <c r="C37" s="19"/>
      <c r="D37" s="7">
        <v>1</v>
      </c>
      <c r="E37" s="7"/>
      <c r="F37" s="7"/>
      <c r="G37" s="7"/>
      <c r="H37" s="7"/>
      <c r="I37" s="18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20">
        <f t="shared" si="2"/>
        <v>1500</v>
      </c>
      <c r="AB37" s="28" t="str">
        <f>"对发展金银花种植的贫困户奖补"&amp;AA37&amp;"元，促进该户脱贫增收"</f>
        <v>对发展金银花种植的贫困户奖补1500元，促进该户脱贫增收</v>
      </c>
      <c r="AC37" s="48"/>
    </row>
    <row r="38" spans="1:29" ht="39.950000000000003" customHeight="1">
      <c r="A38" s="7" t="s">
        <v>62</v>
      </c>
      <c r="B38" s="18" t="s">
        <v>68</v>
      </c>
      <c r="C38" s="19"/>
      <c r="D38" s="7"/>
      <c r="E38" s="7"/>
      <c r="F38" s="7"/>
      <c r="G38" s="7"/>
      <c r="H38" s="7"/>
      <c r="I38" s="18">
        <v>7.2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20">
        <f t="shared" si="2"/>
        <v>7200</v>
      </c>
      <c r="AB38" s="28" t="str">
        <f t="shared" si="1"/>
        <v>对发展红薯种植的贫困户奖补7200元，促进该户脱贫增收</v>
      </c>
      <c r="AC38" s="48"/>
    </row>
    <row r="39" spans="1:29" ht="39.950000000000003" customHeight="1">
      <c r="A39" s="7" t="s">
        <v>62</v>
      </c>
      <c r="B39" s="18" t="s">
        <v>69</v>
      </c>
      <c r="C39" s="19"/>
      <c r="D39" s="7"/>
      <c r="E39" s="7" t="s">
        <v>70</v>
      </c>
      <c r="F39" s="7">
        <v>8</v>
      </c>
      <c r="G39" s="7"/>
      <c r="H39" s="7"/>
      <c r="I39" s="18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20">
        <f t="shared" si="2"/>
        <v>8000</v>
      </c>
      <c r="AB39" s="28" t="str">
        <f>"对发展莲菜种植的贫困户奖补"&amp;AA39&amp;"元，促进该户脱贫增收"</f>
        <v>对发展莲菜种植的贫困户奖补8000元，促进该户脱贫增收</v>
      </c>
      <c r="AC39" s="48"/>
    </row>
    <row r="40" spans="1:29" ht="39.950000000000003" customHeight="1">
      <c r="A40" s="7" t="s">
        <v>62</v>
      </c>
      <c r="B40" s="18" t="s">
        <v>71</v>
      </c>
      <c r="C40" s="19"/>
      <c r="D40" s="7"/>
      <c r="E40" s="7"/>
      <c r="F40" s="7"/>
      <c r="G40" s="7"/>
      <c r="H40" s="7"/>
      <c r="I40" s="18">
        <v>4.8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20">
        <f t="shared" si="2"/>
        <v>4800</v>
      </c>
      <c r="AB40" s="28" t="str">
        <f t="shared" si="1"/>
        <v>对发展红薯种植的贫困户奖补4800元，促进该户脱贫增收</v>
      </c>
      <c r="AC40" s="48"/>
    </row>
    <row r="41" spans="1:29" ht="39.950000000000003" customHeight="1">
      <c r="A41" s="7" t="s">
        <v>62</v>
      </c>
      <c r="B41" s="18" t="s">
        <v>72</v>
      </c>
      <c r="C41" s="19"/>
      <c r="D41" s="7"/>
      <c r="E41" s="7"/>
      <c r="F41" s="7"/>
      <c r="G41" s="7"/>
      <c r="H41" s="7"/>
      <c r="I41" s="18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 t="s">
        <v>73</v>
      </c>
      <c r="Z41" s="7">
        <v>1500</v>
      </c>
      <c r="AA41" s="20">
        <f t="shared" si="2"/>
        <v>7500</v>
      </c>
      <c r="AB41" s="28" t="str">
        <f>"对发展养鹅项目的贫困户奖补"&amp;AA41&amp;"元，促进该户脱贫增收"</f>
        <v>对发展养鹅项目的贫困户奖补7500元，促进该户脱贫增收</v>
      </c>
      <c r="AC41" s="48"/>
    </row>
    <row r="42" spans="1:29" ht="39.950000000000003" customHeight="1">
      <c r="A42" s="7" t="s">
        <v>62</v>
      </c>
      <c r="B42" s="18" t="s">
        <v>74</v>
      </c>
      <c r="C42" s="19"/>
      <c r="D42" s="7"/>
      <c r="E42" s="7" t="s">
        <v>75</v>
      </c>
      <c r="F42" s="7">
        <v>4</v>
      </c>
      <c r="G42" s="7"/>
      <c r="H42" s="7"/>
      <c r="I42" s="18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20">
        <f t="shared" si="2"/>
        <v>4000</v>
      </c>
      <c r="AB42" s="28" t="str">
        <f>"对发展辣椒种植的贫困户奖补"&amp;AA42&amp;"元，促进该户脱贫增收"</f>
        <v>对发展辣椒种植的贫困户奖补4000元，促进该户脱贫增收</v>
      </c>
      <c r="AC42" s="48"/>
    </row>
    <row r="43" spans="1:29" ht="39.950000000000003" customHeight="1">
      <c r="A43" s="7" t="s">
        <v>62</v>
      </c>
      <c r="B43" s="18" t="s">
        <v>76</v>
      </c>
      <c r="C43" s="19"/>
      <c r="D43" s="7"/>
      <c r="E43" s="7"/>
      <c r="F43" s="7"/>
      <c r="G43" s="7"/>
      <c r="H43" s="7"/>
      <c r="I43" s="18">
        <v>6.2</v>
      </c>
      <c r="J43" s="24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20">
        <f t="shared" si="2"/>
        <v>6200</v>
      </c>
      <c r="AB43" s="28" t="str">
        <f t="shared" si="1"/>
        <v>对发展红薯种植的贫困户奖补6200元，促进该户脱贫增收</v>
      </c>
      <c r="AC43" s="48"/>
    </row>
    <row r="44" spans="1:29" ht="39.950000000000003" customHeight="1">
      <c r="A44" s="7" t="s">
        <v>62</v>
      </c>
      <c r="B44" s="18" t="s">
        <v>77</v>
      </c>
      <c r="C44" s="7"/>
      <c r="D44" s="7"/>
      <c r="E44" s="7"/>
      <c r="F44" s="7"/>
      <c r="G44" s="7"/>
      <c r="H44" s="7"/>
      <c r="I44" s="18">
        <v>8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20">
        <f t="shared" si="2"/>
        <v>8000</v>
      </c>
      <c r="AB44" s="28" t="str">
        <f t="shared" si="1"/>
        <v>对发展红薯种植的贫困户奖补8000元，促进该户脱贫增收</v>
      </c>
      <c r="AC44" s="48"/>
    </row>
    <row r="45" spans="1:29" ht="39.950000000000003" customHeight="1">
      <c r="A45" s="7" t="s">
        <v>62</v>
      </c>
      <c r="B45" s="18" t="s">
        <v>78</v>
      </c>
      <c r="C45" s="7"/>
      <c r="D45" s="7"/>
      <c r="E45" s="7"/>
      <c r="F45" s="7"/>
      <c r="G45" s="7" t="s">
        <v>30</v>
      </c>
      <c r="H45" s="7">
        <v>3</v>
      </c>
      <c r="I45" s="18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20">
        <f t="shared" si="2"/>
        <v>3000</v>
      </c>
      <c r="AB45" s="28" t="str">
        <f>"对发展西瓜种植的贫困户奖补"&amp;AA45&amp;"元，促进该户脱贫增收"</f>
        <v>对发展西瓜种植的贫困户奖补3000元，促进该户脱贫增收</v>
      </c>
      <c r="AC45" s="49"/>
    </row>
    <row r="46" spans="1:29" ht="39.950000000000003" customHeight="1">
      <c r="A46" s="11" t="s">
        <v>79</v>
      </c>
      <c r="B46" s="12" t="s">
        <v>80</v>
      </c>
      <c r="C46" s="11"/>
      <c r="D46" s="11"/>
      <c r="E46" s="11"/>
      <c r="F46" s="11"/>
      <c r="G46" s="7" t="s">
        <v>30</v>
      </c>
      <c r="H46" s="7">
        <v>5</v>
      </c>
      <c r="I46" s="23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20">
        <f t="shared" si="2"/>
        <v>5000</v>
      </c>
      <c r="AB46" s="28" t="str">
        <f>"对发展西瓜种植的贫困户奖补"&amp;AA46&amp;"元，促进该户脱贫增收"</f>
        <v>对发展西瓜种植的贫困户奖补5000元，促进该户脱贫增收</v>
      </c>
      <c r="AC46" s="47" t="s">
        <v>81</v>
      </c>
    </row>
    <row r="47" spans="1:29" ht="39.950000000000003" customHeight="1">
      <c r="A47" s="11" t="s">
        <v>79</v>
      </c>
      <c r="B47" s="12" t="s">
        <v>82</v>
      </c>
      <c r="C47" s="20"/>
      <c r="D47" s="13"/>
      <c r="E47" s="11"/>
      <c r="F47" s="11"/>
      <c r="G47" s="11"/>
      <c r="H47" s="11"/>
      <c r="I47" s="23" t="s">
        <v>61</v>
      </c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20">
        <f t="shared" si="2"/>
        <v>3000</v>
      </c>
      <c r="AB47" s="28" t="str">
        <f t="shared" si="1"/>
        <v>对发展红薯种植的贫困户奖补3000元，促进该户脱贫增收</v>
      </c>
      <c r="AC47" s="48"/>
    </row>
    <row r="48" spans="1:29" ht="39.950000000000003" customHeight="1">
      <c r="A48" s="20" t="s">
        <v>79</v>
      </c>
      <c r="B48" s="21" t="s">
        <v>83</v>
      </c>
      <c r="C48" s="20"/>
      <c r="D48" s="20"/>
      <c r="E48" s="20"/>
      <c r="F48" s="20"/>
      <c r="G48" s="20"/>
      <c r="H48" s="20"/>
      <c r="I48" s="25"/>
      <c r="J48" s="20"/>
      <c r="K48" s="20"/>
      <c r="L48" s="20"/>
      <c r="M48" s="20" t="s">
        <v>84</v>
      </c>
      <c r="N48" s="20">
        <v>4.4000000000000004</v>
      </c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>
        <f t="shared" si="2"/>
        <v>6600.0000000000009</v>
      </c>
      <c r="AB48" s="28" t="str">
        <f>"对发展葡萄种植的贫困户奖补"&amp;AA48&amp;"元，促进该户脱贫增收"</f>
        <v>对发展葡萄种植的贫困户奖补6600元，促进该户脱贫增收</v>
      </c>
      <c r="AC48" s="48"/>
    </row>
    <row r="49" spans="1:29" ht="39.950000000000003" customHeight="1">
      <c r="A49" s="20" t="s">
        <v>79</v>
      </c>
      <c r="B49" s="21" t="s">
        <v>85</v>
      </c>
      <c r="C49" s="20"/>
      <c r="D49" s="20"/>
      <c r="E49" s="20"/>
      <c r="F49" s="20"/>
      <c r="G49" s="20"/>
      <c r="H49" s="20"/>
      <c r="I49" s="25"/>
      <c r="J49" s="20"/>
      <c r="K49" s="20"/>
      <c r="L49" s="20"/>
      <c r="M49" s="20" t="s">
        <v>86</v>
      </c>
      <c r="N49" s="20">
        <v>3.5</v>
      </c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>
        <f t="shared" si="2"/>
        <v>5250</v>
      </c>
      <c r="AB49" s="28" t="str">
        <f>"对发展苹果种植的贫困户奖补"&amp;AA49&amp;"元，促进该户脱贫增收"</f>
        <v>对发展苹果种植的贫困户奖补5250元，促进该户脱贫增收</v>
      </c>
      <c r="AC49" s="48"/>
    </row>
    <row r="50" spans="1:29" ht="39.950000000000003" customHeight="1">
      <c r="A50" s="20" t="s">
        <v>79</v>
      </c>
      <c r="B50" s="21" t="s">
        <v>87</v>
      </c>
      <c r="C50" s="20"/>
      <c r="D50" s="20"/>
      <c r="E50" s="20"/>
      <c r="F50" s="20"/>
      <c r="G50" s="7" t="s">
        <v>30</v>
      </c>
      <c r="H50" s="7">
        <v>8</v>
      </c>
      <c r="I50" s="25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>
        <f t="shared" si="2"/>
        <v>8000</v>
      </c>
      <c r="AB50" s="28" t="str">
        <f>"对发展西瓜种植的贫困户奖补"&amp;AA50&amp;"元，促进该户脱贫增收"</f>
        <v>对发展西瓜种植的贫困户奖补8000元，促进该户脱贫增收</v>
      </c>
      <c r="AC50" s="48"/>
    </row>
    <row r="51" spans="1:29" ht="39.950000000000003" customHeight="1">
      <c r="A51" s="20" t="s">
        <v>79</v>
      </c>
      <c r="B51" s="21" t="s">
        <v>88</v>
      </c>
      <c r="C51" s="20"/>
      <c r="D51" s="20"/>
      <c r="E51" s="20"/>
      <c r="F51" s="20"/>
      <c r="G51" s="7" t="s">
        <v>30</v>
      </c>
      <c r="H51" s="7">
        <v>7.8</v>
      </c>
      <c r="I51" s="25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>
        <f t="shared" si="2"/>
        <v>7800</v>
      </c>
      <c r="AB51" s="28" t="str">
        <f>"对发展西瓜种植的贫困户奖补"&amp;AA51&amp;"元，促进该户脱贫增收"</f>
        <v>对发展西瓜种植的贫困户奖补7800元，促进该户脱贫增收</v>
      </c>
      <c r="AC51" s="48"/>
    </row>
    <row r="52" spans="1:29" ht="39.950000000000003" customHeight="1">
      <c r="A52" s="20" t="s">
        <v>79</v>
      </c>
      <c r="B52" s="21" t="s">
        <v>89</v>
      </c>
      <c r="C52" s="20"/>
      <c r="D52" s="20">
        <v>5.2</v>
      </c>
      <c r="E52" s="20"/>
      <c r="F52" s="20"/>
      <c r="G52" s="20"/>
      <c r="H52" s="20"/>
      <c r="I52" s="25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>
        <f t="shared" si="2"/>
        <v>7800</v>
      </c>
      <c r="AB52" s="28" t="str">
        <f>"对发展金银花种植的贫困户奖补"&amp;AA52&amp;"元，促进该户脱贫增收"</f>
        <v>对发展金银花种植的贫困户奖补7800元，促进该户脱贫增收</v>
      </c>
      <c r="AC52" s="48"/>
    </row>
    <row r="53" spans="1:29" ht="39.950000000000003" customHeight="1">
      <c r="A53" s="20" t="s">
        <v>79</v>
      </c>
      <c r="B53" s="21" t="s">
        <v>90</v>
      </c>
      <c r="C53" s="20"/>
      <c r="D53" s="20">
        <v>5.3</v>
      </c>
      <c r="E53" s="20"/>
      <c r="F53" s="20"/>
      <c r="G53" s="20"/>
      <c r="H53" s="20"/>
      <c r="I53" s="25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>
        <f t="shared" si="2"/>
        <v>7950</v>
      </c>
      <c r="AB53" s="28" t="str">
        <f>"对发展金银花种植的贫困户奖补"&amp;AA53&amp;"元，促进该户脱贫增收"</f>
        <v>对发展金银花种植的贫困户奖补7950元，促进该户脱贫增收</v>
      </c>
      <c r="AC53" s="48"/>
    </row>
    <row r="54" spans="1:29" ht="39.950000000000003" customHeight="1">
      <c r="A54" s="20" t="s">
        <v>79</v>
      </c>
      <c r="B54" s="21" t="s">
        <v>91</v>
      </c>
      <c r="C54" s="20"/>
      <c r="D54" s="20">
        <v>4</v>
      </c>
      <c r="E54" s="20"/>
      <c r="F54" s="20"/>
      <c r="G54" s="20"/>
      <c r="H54" s="20"/>
      <c r="I54" s="25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>
        <f t="shared" si="2"/>
        <v>6000</v>
      </c>
      <c r="AB54" s="28" t="str">
        <f>"对发展金银花种植的贫困户奖补"&amp;AA54&amp;"元，促进该户脱贫增收"</f>
        <v>对发展金银花种植的贫困户奖补6000元，促进该户脱贫增收</v>
      </c>
      <c r="AC54" s="48"/>
    </row>
    <row r="55" spans="1:29" ht="39.950000000000003" customHeight="1">
      <c r="A55" s="20" t="s">
        <v>79</v>
      </c>
      <c r="B55" s="21" t="s">
        <v>92</v>
      </c>
      <c r="C55" s="20"/>
      <c r="D55" s="20">
        <v>5.3</v>
      </c>
      <c r="E55" s="20"/>
      <c r="F55" s="20"/>
      <c r="G55" s="20"/>
      <c r="H55" s="20"/>
      <c r="I55" s="25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>
        <f t="shared" si="2"/>
        <v>7950</v>
      </c>
      <c r="AB55" s="28" t="str">
        <f>"对发展金银花种植的贫困户奖补"&amp;AA55&amp;"元，促进该户脱贫增收"</f>
        <v>对发展金银花种植的贫困户奖补7950元，促进该户脱贫增收</v>
      </c>
      <c r="AC55" s="48"/>
    </row>
    <row r="56" spans="1:29" ht="39.950000000000003" customHeight="1">
      <c r="A56" s="20" t="s">
        <v>79</v>
      </c>
      <c r="B56" s="21" t="s">
        <v>93</v>
      </c>
      <c r="C56" s="20"/>
      <c r="D56" s="20"/>
      <c r="E56" s="20"/>
      <c r="F56" s="20"/>
      <c r="G56" s="7" t="s">
        <v>30</v>
      </c>
      <c r="H56" s="7">
        <v>8</v>
      </c>
      <c r="I56" s="25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>
        <f t="shared" si="2"/>
        <v>8000</v>
      </c>
      <c r="AB56" s="28" t="str">
        <f>"对发展西瓜种植的贫困户奖补"&amp;AA56&amp;"元，促进该户脱贫增收"</f>
        <v>对发展西瓜种植的贫困户奖补8000元，促进该户脱贫增收</v>
      </c>
      <c r="AC56" s="48"/>
    </row>
    <row r="57" spans="1:29" ht="39.950000000000003" customHeight="1">
      <c r="A57" s="20" t="s">
        <v>79</v>
      </c>
      <c r="B57" s="21" t="s">
        <v>94</v>
      </c>
      <c r="C57" s="20"/>
      <c r="D57" s="20"/>
      <c r="E57" s="20"/>
      <c r="F57" s="20"/>
      <c r="G57" s="20"/>
      <c r="H57" s="20"/>
      <c r="I57" s="25">
        <v>3.3</v>
      </c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>
        <f t="shared" si="2"/>
        <v>3300</v>
      </c>
      <c r="AB57" s="28" t="str">
        <f t="shared" si="1"/>
        <v>对发展红薯种植的贫困户奖补3300元，促进该户脱贫增收</v>
      </c>
      <c r="AC57" s="48"/>
    </row>
    <row r="58" spans="1:29" ht="39.950000000000003" customHeight="1">
      <c r="A58" s="20" t="s">
        <v>79</v>
      </c>
      <c r="B58" s="21" t="s">
        <v>95</v>
      </c>
      <c r="C58" s="20"/>
      <c r="D58" s="20">
        <v>1</v>
      </c>
      <c r="E58" s="20"/>
      <c r="F58" s="20"/>
      <c r="G58" s="20"/>
      <c r="H58" s="20"/>
      <c r="I58" s="25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>
        <f t="shared" si="2"/>
        <v>1500</v>
      </c>
      <c r="AB58" s="28" t="str">
        <f>"对发展金银花种植的贫困户奖补"&amp;AA58&amp;"元，促进该户脱贫增收"</f>
        <v>对发展金银花种植的贫困户奖补1500元，促进该户脱贫增收</v>
      </c>
      <c r="AC58" s="48"/>
    </row>
    <row r="59" spans="1:29" ht="39.950000000000003" customHeight="1">
      <c r="A59" s="20" t="s">
        <v>79</v>
      </c>
      <c r="B59" s="21" t="s">
        <v>96</v>
      </c>
      <c r="C59" s="20"/>
      <c r="D59" s="20">
        <v>5.3</v>
      </c>
      <c r="E59" s="20"/>
      <c r="F59" s="20"/>
      <c r="G59" s="20"/>
      <c r="H59" s="20"/>
      <c r="I59" s="25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>
        <f t="shared" si="2"/>
        <v>7950</v>
      </c>
      <c r="AB59" s="28" t="str">
        <f>"对发展金银花种植的贫困户奖补"&amp;AA59&amp;"元，促进该户脱贫增收"</f>
        <v>对发展金银花种植的贫困户奖补7950元，促进该户脱贫增收</v>
      </c>
      <c r="AC59" s="48"/>
    </row>
    <row r="60" spans="1:29" ht="39.950000000000003" customHeight="1">
      <c r="A60" s="20" t="s">
        <v>79</v>
      </c>
      <c r="B60" s="21" t="s">
        <v>97</v>
      </c>
      <c r="C60" s="20"/>
      <c r="D60" s="20">
        <v>5.2</v>
      </c>
      <c r="E60" s="20"/>
      <c r="F60" s="20"/>
      <c r="G60" s="20"/>
      <c r="H60" s="20"/>
      <c r="I60" s="25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>
        <f t="shared" si="2"/>
        <v>7800</v>
      </c>
      <c r="AB60" s="28" t="str">
        <f>"对发展金银花种植的贫困户奖补"&amp;AA60&amp;"元，促进该户脱贫增收"</f>
        <v>对发展金银花种植的贫困户奖补7800元，促进该户脱贫增收</v>
      </c>
      <c r="AC60" s="48"/>
    </row>
    <row r="61" spans="1:29" ht="39.950000000000003" customHeight="1">
      <c r="A61" s="20" t="s">
        <v>79</v>
      </c>
      <c r="B61" s="21" t="s">
        <v>98</v>
      </c>
      <c r="C61" s="20"/>
      <c r="D61" s="14">
        <v>4.9000000000000004</v>
      </c>
      <c r="E61" s="20"/>
      <c r="F61" s="20"/>
      <c r="G61" s="20"/>
      <c r="H61" s="20"/>
      <c r="I61" s="25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>
        <f t="shared" si="2"/>
        <v>7350.0000000000009</v>
      </c>
      <c r="AB61" s="28" t="str">
        <f>"对发展金银花种植的贫困户奖补"&amp;AA61&amp;"元，促进该户脱贫增收"</f>
        <v>对发展金银花种植的贫困户奖补7350元，促进该户脱贫增收</v>
      </c>
      <c r="AC61" s="49"/>
    </row>
    <row r="62" spans="1:29" ht="39.950000000000003" customHeight="1">
      <c r="A62" s="20" t="s">
        <v>99</v>
      </c>
      <c r="B62" s="21" t="s">
        <v>100</v>
      </c>
      <c r="C62" s="20"/>
      <c r="D62" s="20"/>
      <c r="E62" s="20"/>
      <c r="F62" s="20"/>
      <c r="G62" s="20"/>
      <c r="H62" s="20"/>
      <c r="I62" s="25">
        <v>7.68</v>
      </c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>
        <f t="shared" si="2"/>
        <v>7680</v>
      </c>
      <c r="AB62" s="28" t="str">
        <f t="shared" si="1"/>
        <v>对发展红薯种植的贫困户奖补7680元，促进该户脱贫增收</v>
      </c>
      <c r="AC62" s="47" t="s">
        <v>101</v>
      </c>
    </row>
    <row r="63" spans="1:29" ht="39.950000000000003" customHeight="1">
      <c r="A63" s="20" t="s">
        <v>99</v>
      </c>
      <c r="B63" s="21" t="s">
        <v>102</v>
      </c>
      <c r="C63" s="20"/>
      <c r="D63" s="20"/>
      <c r="E63" s="20"/>
      <c r="F63" s="20"/>
      <c r="G63" s="20"/>
      <c r="H63" s="20"/>
      <c r="I63" s="23" t="s">
        <v>103</v>
      </c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>
        <f t="shared" si="2"/>
        <v>4640</v>
      </c>
      <c r="AB63" s="28" t="str">
        <f t="shared" si="1"/>
        <v>对发展红薯种植的贫困户奖补4640元，促进该户脱贫增收</v>
      </c>
      <c r="AC63" s="48"/>
    </row>
    <row r="64" spans="1:29" ht="39.950000000000003" customHeight="1">
      <c r="A64" s="20" t="s">
        <v>99</v>
      </c>
      <c r="B64" s="21" t="s">
        <v>104</v>
      </c>
      <c r="C64" s="20"/>
      <c r="D64" s="20"/>
      <c r="E64" s="20"/>
      <c r="F64" s="20"/>
      <c r="G64" s="20"/>
      <c r="H64" s="20"/>
      <c r="I64" s="23"/>
      <c r="J64" s="20"/>
      <c r="K64" s="20"/>
      <c r="L64" s="20"/>
      <c r="M64" s="20" t="s">
        <v>105</v>
      </c>
      <c r="N64" s="20">
        <v>1.2</v>
      </c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>
        <f t="shared" si="2"/>
        <v>1800</v>
      </c>
      <c r="AB64" s="28" t="str">
        <f>"对发展梨树种植的贫困户奖补"&amp;AA64&amp;"元，促进该户脱贫增收"</f>
        <v>对发展梨树种植的贫困户奖补1800元，促进该户脱贫增收</v>
      </c>
      <c r="AC64" s="48"/>
    </row>
    <row r="65" spans="1:29" ht="39.950000000000003" customHeight="1">
      <c r="A65" s="20" t="s">
        <v>99</v>
      </c>
      <c r="B65" s="21" t="s">
        <v>106</v>
      </c>
      <c r="C65" s="20"/>
      <c r="D65" s="20"/>
      <c r="E65" s="20"/>
      <c r="F65" s="20"/>
      <c r="G65" s="20"/>
      <c r="H65" s="20"/>
      <c r="I65" s="25">
        <v>6.5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>
        <f t="shared" si="2"/>
        <v>6500</v>
      </c>
      <c r="AB65" s="28" t="str">
        <f t="shared" si="1"/>
        <v>对发展红薯种植的贫困户奖补6500元，促进该户脱贫增收</v>
      </c>
      <c r="AC65" s="48"/>
    </row>
    <row r="66" spans="1:29" ht="39.950000000000003" customHeight="1">
      <c r="A66" s="20" t="s">
        <v>99</v>
      </c>
      <c r="B66" s="21" t="s">
        <v>107</v>
      </c>
      <c r="C66" s="20"/>
      <c r="D66" s="20"/>
      <c r="E66" s="20"/>
      <c r="F66" s="20"/>
      <c r="G66" s="20"/>
      <c r="H66" s="20"/>
      <c r="I66" s="25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>
        <v>13</v>
      </c>
      <c r="U66" s="20"/>
      <c r="V66" s="20"/>
      <c r="W66" s="20"/>
      <c r="X66" s="20"/>
      <c r="Y66" s="20"/>
      <c r="Z66" s="20"/>
      <c r="AA66" s="20">
        <f t="shared" ref="AA66:AA94" si="3">MIN(8000,C66*5+D66*1500+F66*1000+H66*1000+I66*1000+J66*1000+L66*1000+N66*1500+O66*5000+P66*8000+R66*2000+S66*200+T66*300+V66*5+X66*5+Z66*5)</f>
        <v>3900</v>
      </c>
      <c r="AB66" s="28" t="str">
        <f>"对发展养猪项目的贫困户奖补"&amp;AA66&amp;"元，促进该户脱贫增收"</f>
        <v>对发展养猪项目的贫困户奖补3900元，促进该户脱贫增收</v>
      </c>
      <c r="AC66" s="48"/>
    </row>
    <row r="67" spans="1:29" ht="39.950000000000003" customHeight="1">
      <c r="A67" s="20" t="s">
        <v>99</v>
      </c>
      <c r="B67" s="21" t="s">
        <v>108</v>
      </c>
      <c r="C67" s="20"/>
      <c r="D67" s="20"/>
      <c r="E67" s="20"/>
      <c r="F67" s="20"/>
      <c r="G67" s="20"/>
      <c r="H67" s="20"/>
      <c r="I67" s="25">
        <v>0.5</v>
      </c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>
        <f t="shared" si="3"/>
        <v>500</v>
      </c>
      <c r="AB67" s="28" t="str">
        <f t="shared" si="1"/>
        <v>对发展红薯种植的贫困户奖补500元，促进该户脱贫增收</v>
      </c>
      <c r="AC67" s="48"/>
    </row>
    <row r="68" spans="1:29" ht="39.950000000000003" customHeight="1">
      <c r="A68" s="20" t="s">
        <v>99</v>
      </c>
      <c r="B68" s="21" t="s">
        <v>109</v>
      </c>
      <c r="C68" s="20"/>
      <c r="D68" s="20"/>
      <c r="E68" s="20"/>
      <c r="F68" s="20"/>
      <c r="G68" s="20"/>
      <c r="H68" s="20"/>
      <c r="I68" s="25">
        <v>9</v>
      </c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>
        <f t="shared" si="3"/>
        <v>8000</v>
      </c>
      <c r="AB68" s="28" t="str">
        <f t="shared" si="1"/>
        <v>对发展红薯种植的贫困户奖补8000元，促进该户脱贫增收</v>
      </c>
      <c r="AC68" s="48"/>
    </row>
    <row r="69" spans="1:29" ht="39.950000000000003" customHeight="1">
      <c r="A69" s="20" t="s">
        <v>99</v>
      </c>
      <c r="B69" s="21" t="s">
        <v>110</v>
      </c>
      <c r="C69" s="20">
        <v>88</v>
      </c>
      <c r="D69" s="20"/>
      <c r="E69" s="20"/>
      <c r="F69" s="20"/>
      <c r="G69" s="20"/>
      <c r="H69" s="20"/>
      <c r="I69" s="25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>
        <f t="shared" si="3"/>
        <v>440</v>
      </c>
      <c r="AB69" s="28" t="str">
        <f>"对发展金银花种植的贫困户奖补"&amp;AA69&amp;"元，促进该户脱贫增收"</f>
        <v>对发展金银花种植的贫困户奖补440元，促进该户脱贫增收</v>
      </c>
      <c r="AC69" s="48"/>
    </row>
    <row r="70" spans="1:29" ht="39.950000000000003" customHeight="1">
      <c r="A70" s="20" t="s">
        <v>99</v>
      </c>
      <c r="B70" s="21" t="s">
        <v>111</v>
      </c>
      <c r="C70" s="20"/>
      <c r="D70" s="20"/>
      <c r="E70" s="20"/>
      <c r="F70" s="20"/>
      <c r="G70" s="20"/>
      <c r="H70" s="20"/>
      <c r="I70" s="25">
        <v>3.38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>
        <f t="shared" si="3"/>
        <v>3380</v>
      </c>
      <c r="AB70" s="28" t="str">
        <f t="shared" ref="AB70:AB133" si="4">"对发展红薯种植的贫困户奖补"&amp;AA70&amp;"元，促进该户脱贫增收"</f>
        <v>对发展红薯种植的贫困户奖补3380元，促进该户脱贫增收</v>
      </c>
      <c r="AC70" s="48"/>
    </row>
    <row r="71" spans="1:29" ht="39.950000000000003" customHeight="1">
      <c r="A71" s="20" t="s">
        <v>99</v>
      </c>
      <c r="B71" s="21" t="s">
        <v>112</v>
      </c>
      <c r="C71" s="20"/>
      <c r="D71" s="20"/>
      <c r="E71" s="20"/>
      <c r="F71" s="20"/>
      <c r="G71" s="20"/>
      <c r="H71" s="20"/>
      <c r="I71" s="25">
        <v>8</v>
      </c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>
        <f t="shared" si="3"/>
        <v>8000</v>
      </c>
      <c r="AB71" s="28" t="str">
        <f t="shared" si="4"/>
        <v>对发展红薯种植的贫困户奖补8000元，促进该户脱贫增收</v>
      </c>
      <c r="AC71" s="48"/>
    </row>
    <row r="72" spans="1:29" ht="39.950000000000003" customHeight="1">
      <c r="A72" s="20" t="s">
        <v>99</v>
      </c>
      <c r="B72" s="21" t="s">
        <v>113</v>
      </c>
      <c r="C72" s="20"/>
      <c r="D72" s="20"/>
      <c r="E72" s="20"/>
      <c r="F72" s="20"/>
      <c r="G72" s="20"/>
      <c r="H72" s="20"/>
      <c r="I72" s="25">
        <v>5.0599999999999996</v>
      </c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>
        <f t="shared" si="3"/>
        <v>5060</v>
      </c>
      <c r="AB72" s="28" t="str">
        <f t="shared" si="4"/>
        <v>对发展红薯种植的贫困户奖补5060元，促进该户脱贫增收</v>
      </c>
      <c r="AC72" s="48"/>
    </row>
    <row r="73" spans="1:29" ht="39.950000000000003" customHeight="1">
      <c r="A73" s="20" t="s">
        <v>99</v>
      </c>
      <c r="B73" s="21" t="s">
        <v>114</v>
      </c>
      <c r="C73" s="20"/>
      <c r="D73" s="20"/>
      <c r="E73" s="20"/>
      <c r="F73" s="20"/>
      <c r="G73" s="20"/>
      <c r="H73" s="20"/>
      <c r="I73" s="25">
        <v>2</v>
      </c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>
        <f t="shared" si="3"/>
        <v>2000</v>
      </c>
      <c r="AB73" s="28" t="str">
        <f t="shared" si="4"/>
        <v>对发展红薯种植的贫困户奖补2000元，促进该户脱贫增收</v>
      </c>
      <c r="AC73" s="48"/>
    </row>
    <row r="74" spans="1:29" ht="39.950000000000003" customHeight="1">
      <c r="A74" s="20" t="s">
        <v>99</v>
      </c>
      <c r="B74" s="21" t="s">
        <v>115</v>
      </c>
      <c r="C74" s="20"/>
      <c r="D74" s="20"/>
      <c r="E74" s="20"/>
      <c r="F74" s="20"/>
      <c r="G74" s="20"/>
      <c r="H74" s="20"/>
      <c r="I74" s="25">
        <v>5.4</v>
      </c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>
        <f t="shared" si="3"/>
        <v>5400</v>
      </c>
      <c r="AB74" s="28" t="str">
        <f t="shared" si="4"/>
        <v>对发展红薯种植的贫困户奖补5400元，促进该户脱贫增收</v>
      </c>
      <c r="AC74" s="48"/>
    </row>
    <row r="75" spans="1:29" ht="39.950000000000003" customHeight="1">
      <c r="A75" s="20" t="s">
        <v>99</v>
      </c>
      <c r="B75" s="21" t="s">
        <v>116</v>
      </c>
      <c r="C75" s="20"/>
      <c r="D75" s="20"/>
      <c r="E75" s="20"/>
      <c r="F75" s="20"/>
      <c r="G75" s="20"/>
      <c r="H75" s="20"/>
      <c r="I75" s="25">
        <v>1.6</v>
      </c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>
        <f t="shared" si="3"/>
        <v>1600</v>
      </c>
      <c r="AB75" s="28" t="str">
        <f t="shared" si="4"/>
        <v>对发展红薯种植的贫困户奖补1600元，促进该户脱贫增收</v>
      </c>
      <c r="AC75" s="49"/>
    </row>
    <row r="76" spans="1:29" ht="39.950000000000003" customHeight="1">
      <c r="A76" s="20" t="s">
        <v>117</v>
      </c>
      <c r="B76" s="21" t="s">
        <v>118</v>
      </c>
      <c r="C76" s="20"/>
      <c r="D76" s="20">
        <v>0.9</v>
      </c>
      <c r="E76" s="20"/>
      <c r="F76" s="20"/>
      <c r="G76" s="20"/>
      <c r="H76" s="20"/>
      <c r="I76" s="25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>
        <f t="shared" si="3"/>
        <v>1350</v>
      </c>
      <c r="AB76" s="28" t="str">
        <f>"对发展金银花种植的贫困户奖补"&amp;AA76&amp;"元，促进该户脱贫增收"</f>
        <v>对发展金银花种植的贫困户奖补1350元，促进该户脱贫增收</v>
      </c>
      <c r="AC76" s="47" t="s">
        <v>101</v>
      </c>
    </row>
    <row r="77" spans="1:29" ht="39.950000000000003" customHeight="1">
      <c r="A77" s="20" t="s">
        <v>117</v>
      </c>
      <c r="B77" s="21" t="s">
        <v>119</v>
      </c>
      <c r="C77" s="20"/>
      <c r="D77" s="20"/>
      <c r="E77" s="20"/>
      <c r="F77" s="20"/>
      <c r="G77" s="20" t="s">
        <v>30</v>
      </c>
      <c r="H77" s="20">
        <v>4.6100000000000003</v>
      </c>
      <c r="I77" s="25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>
        <f t="shared" si="3"/>
        <v>4610</v>
      </c>
      <c r="AB77" s="28" t="str">
        <f>"对发展西瓜种植的贫困户奖补"&amp;AA77&amp;"元，促进该户脱贫增收"</f>
        <v>对发展西瓜种植的贫困户奖补4610元，促进该户脱贫增收</v>
      </c>
      <c r="AC77" s="48"/>
    </row>
    <row r="78" spans="1:29" ht="39.950000000000003" customHeight="1">
      <c r="A78" s="20" t="s">
        <v>117</v>
      </c>
      <c r="B78" s="21" t="s">
        <v>120</v>
      </c>
      <c r="C78" s="20"/>
      <c r="D78" s="20"/>
      <c r="E78" s="20"/>
      <c r="F78" s="20"/>
      <c r="G78" s="20" t="s">
        <v>30</v>
      </c>
      <c r="H78" s="20">
        <v>3.5</v>
      </c>
      <c r="I78" s="25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>
        <f t="shared" si="3"/>
        <v>3500</v>
      </c>
      <c r="AB78" s="28" t="str">
        <f>"对发展西瓜种植的贫困户奖补"&amp;AA78&amp;"元，促进该户脱贫增收"</f>
        <v>对发展西瓜种植的贫困户奖补3500元，促进该户脱贫增收</v>
      </c>
      <c r="AC78" s="48"/>
    </row>
    <row r="79" spans="1:29" ht="39.950000000000003" customHeight="1">
      <c r="A79" s="20" t="s">
        <v>117</v>
      </c>
      <c r="B79" s="21" t="s">
        <v>121</v>
      </c>
      <c r="C79" s="20"/>
      <c r="D79" s="20"/>
      <c r="E79" s="20"/>
      <c r="F79" s="20"/>
      <c r="G79" s="20"/>
      <c r="H79" s="20"/>
      <c r="I79" s="25">
        <v>7.62</v>
      </c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>
        <f t="shared" si="3"/>
        <v>7620</v>
      </c>
      <c r="AB79" s="28" t="str">
        <f t="shared" si="4"/>
        <v>对发展红薯种植的贫困户奖补7620元，促进该户脱贫增收</v>
      </c>
      <c r="AC79" s="48"/>
    </row>
    <row r="80" spans="1:29" ht="39.950000000000003" customHeight="1">
      <c r="A80" s="20" t="s">
        <v>117</v>
      </c>
      <c r="B80" s="21" t="s">
        <v>122</v>
      </c>
      <c r="C80" s="20"/>
      <c r="D80" s="20"/>
      <c r="E80" s="20"/>
      <c r="F80" s="20"/>
      <c r="G80" s="20"/>
      <c r="H80" s="20"/>
      <c r="I80" s="25">
        <v>3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>
        <f t="shared" si="3"/>
        <v>3000</v>
      </c>
      <c r="AB80" s="28" t="str">
        <f t="shared" si="4"/>
        <v>对发展红薯种植的贫困户奖补3000元，促进该户脱贫增收</v>
      </c>
      <c r="AC80" s="48"/>
    </row>
    <row r="81" spans="1:29" ht="39.950000000000003" customHeight="1">
      <c r="A81" s="20" t="s">
        <v>117</v>
      </c>
      <c r="B81" s="21" t="s">
        <v>123</v>
      </c>
      <c r="C81" s="20"/>
      <c r="D81" s="14"/>
      <c r="E81" s="20"/>
      <c r="F81" s="20"/>
      <c r="G81" s="20"/>
      <c r="H81" s="20"/>
      <c r="I81" s="25">
        <v>1.5</v>
      </c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>
        <f t="shared" si="3"/>
        <v>1500</v>
      </c>
      <c r="AB81" s="28" t="str">
        <f t="shared" si="4"/>
        <v>对发展红薯种植的贫困户奖补1500元，促进该户脱贫增收</v>
      </c>
      <c r="AC81" s="48"/>
    </row>
    <row r="82" spans="1:29" ht="39.950000000000003" customHeight="1">
      <c r="A82" s="20" t="s">
        <v>117</v>
      </c>
      <c r="B82" s="21" t="s">
        <v>124</v>
      </c>
      <c r="C82" s="20"/>
      <c r="D82" s="20"/>
      <c r="E82" s="20"/>
      <c r="F82" s="20"/>
      <c r="G82" s="20"/>
      <c r="H82" s="20"/>
      <c r="I82" s="25"/>
      <c r="J82" s="20"/>
      <c r="K82" s="20"/>
      <c r="L82" s="20"/>
      <c r="M82" s="20"/>
      <c r="N82" s="20"/>
      <c r="O82" s="20"/>
      <c r="P82" s="20"/>
      <c r="Q82" s="20"/>
      <c r="R82" s="20"/>
      <c r="S82" s="20">
        <v>45</v>
      </c>
      <c r="T82" s="20"/>
      <c r="U82" s="20"/>
      <c r="V82" s="20"/>
      <c r="W82" s="20"/>
      <c r="X82" s="20"/>
      <c r="Y82" s="20"/>
      <c r="Z82" s="20"/>
      <c r="AA82" s="20">
        <f t="shared" si="3"/>
        <v>8000</v>
      </c>
      <c r="AB82" s="28" t="str">
        <f>"对发展养羊项目的贫困户奖补"&amp;AA82&amp;"元，促进该户脱贫增收"</f>
        <v>对发展养羊项目的贫困户奖补8000元，促进该户脱贫增收</v>
      </c>
      <c r="AC82" s="48"/>
    </row>
    <row r="83" spans="1:29" ht="39.950000000000003" customHeight="1">
      <c r="A83" s="20" t="s">
        <v>117</v>
      </c>
      <c r="B83" s="21" t="s">
        <v>125</v>
      </c>
      <c r="C83" s="20"/>
      <c r="D83" s="20"/>
      <c r="E83" s="20" t="s">
        <v>75</v>
      </c>
      <c r="F83" s="20">
        <v>1.6</v>
      </c>
      <c r="G83" s="20"/>
      <c r="H83" s="20"/>
      <c r="I83" s="25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>
        <f t="shared" si="3"/>
        <v>1600</v>
      </c>
      <c r="AB83" s="28" t="str">
        <f>"对发展辣椒种植的贫困户奖补"&amp;AA83&amp;"元，促进该户脱贫增收"</f>
        <v>对发展辣椒种植的贫困户奖补1600元，促进该户脱贫增收</v>
      </c>
      <c r="AC83" s="48"/>
    </row>
    <row r="84" spans="1:29" ht="39.950000000000003" customHeight="1">
      <c r="A84" s="20" t="s">
        <v>117</v>
      </c>
      <c r="B84" s="21" t="s">
        <v>126</v>
      </c>
      <c r="C84" s="20"/>
      <c r="D84" s="20">
        <v>1.5</v>
      </c>
      <c r="E84" s="20"/>
      <c r="F84" s="20"/>
      <c r="G84" s="20"/>
      <c r="H84" s="20"/>
      <c r="I84" s="25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>
        <f t="shared" si="3"/>
        <v>2250</v>
      </c>
      <c r="AB84" s="28" t="str">
        <f>"对发展金银花种植的贫困户奖补"&amp;AA84&amp;"元，促进该户脱贫增收"</f>
        <v>对发展金银花种植的贫困户奖补2250元，促进该户脱贫增收</v>
      </c>
      <c r="AC84" s="48"/>
    </row>
    <row r="85" spans="1:29" ht="39.950000000000003" customHeight="1">
      <c r="A85" s="20" t="s">
        <v>117</v>
      </c>
      <c r="B85" s="21" t="s">
        <v>127</v>
      </c>
      <c r="C85" s="20"/>
      <c r="D85" s="20"/>
      <c r="E85" s="20"/>
      <c r="F85" s="20"/>
      <c r="G85" s="20"/>
      <c r="H85" s="20"/>
      <c r="I85" s="25">
        <v>0.5</v>
      </c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>
        <f t="shared" si="3"/>
        <v>500</v>
      </c>
      <c r="AB85" s="28" t="str">
        <f t="shared" si="4"/>
        <v>对发展红薯种植的贫困户奖补500元，促进该户脱贫增收</v>
      </c>
      <c r="AC85" s="48"/>
    </row>
    <row r="86" spans="1:29" ht="39.950000000000003" customHeight="1">
      <c r="A86" s="20" t="s">
        <v>117</v>
      </c>
      <c r="B86" s="21" t="s">
        <v>128</v>
      </c>
      <c r="C86" s="20"/>
      <c r="D86" s="20">
        <v>2</v>
      </c>
      <c r="E86" s="20"/>
      <c r="F86" s="20"/>
      <c r="G86" s="20"/>
      <c r="H86" s="20"/>
      <c r="I86" s="25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>
        <f t="shared" si="3"/>
        <v>3000</v>
      </c>
      <c r="AB86" s="28" t="str">
        <f>"对发展金银花种植的贫困户奖补"&amp;AA86&amp;"元，促进该户脱贫增收"</f>
        <v>对发展金银花种植的贫困户奖补3000元，促进该户脱贫增收</v>
      </c>
      <c r="AC86" s="48"/>
    </row>
    <row r="87" spans="1:29" ht="39.950000000000003" customHeight="1">
      <c r="A87" s="20" t="s">
        <v>117</v>
      </c>
      <c r="B87" s="21" t="s">
        <v>129</v>
      </c>
      <c r="C87" s="20"/>
      <c r="D87" s="20"/>
      <c r="E87" s="20" t="s">
        <v>75</v>
      </c>
      <c r="F87" s="20">
        <v>4</v>
      </c>
      <c r="G87" s="20"/>
      <c r="H87" s="20"/>
      <c r="I87" s="25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>
        <f t="shared" si="3"/>
        <v>4000</v>
      </c>
      <c r="AB87" s="28" t="str">
        <f>"对发展辣椒种植的贫困户奖补"&amp;AA87&amp;"元，促进该户脱贫增收"</f>
        <v>对发展辣椒种植的贫困户奖补4000元，促进该户脱贫增收</v>
      </c>
      <c r="AC87" s="48"/>
    </row>
    <row r="88" spans="1:29" ht="39.950000000000003" customHeight="1">
      <c r="A88" s="20" t="s">
        <v>117</v>
      </c>
      <c r="B88" s="21" t="s">
        <v>130</v>
      </c>
      <c r="C88" s="20"/>
      <c r="D88" s="20"/>
      <c r="E88" s="20"/>
      <c r="F88" s="20"/>
      <c r="G88" s="20"/>
      <c r="H88" s="20"/>
      <c r="I88" s="25">
        <v>1.5</v>
      </c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>
        <f t="shared" si="3"/>
        <v>1500</v>
      </c>
      <c r="AB88" s="28" t="str">
        <f t="shared" si="4"/>
        <v>对发展红薯种植的贫困户奖补1500元，促进该户脱贫增收</v>
      </c>
      <c r="AC88" s="48"/>
    </row>
    <row r="89" spans="1:29" ht="39.950000000000003" customHeight="1">
      <c r="A89" s="20" t="s">
        <v>117</v>
      </c>
      <c r="B89" s="21" t="s">
        <v>131</v>
      </c>
      <c r="C89" s="20"/>
      <c r="D89" s="20">
        <v>0.72</v>
      </c>
      <c r="E89" s="20"/>
      <c r="F89" s="20"/>
      <c r="G89" s="20"/>
      <c r="H89" s="20"/>
      <c r="I89" s="25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>
        <f t="shared" si="3"/>
        <v>1080</v>
      </c>
      <c r="AB89" s="28" t="str">
        <f>"对发展金银花种植的贫困户奖补"&amp;AA89&amp;"元，促进该户脱贫增收"</f>
        <v>对发展金银花种植的贫困户奖补1080元，促进该户脱贫增收</v>
      </c>
      <c r="AC89" s="49"/>
    </row>
    <row r="90" spans="1:29" ht="39.950000000000003" customHeight="1">
      <c r="A90" s="20" t="s">
        <v>132</v>
      </c>
      <c r="B90" s="21" t="s">
        <v>133</v>
      </c>
      <c r="C90" s="20"/>
      <c r="D90" s="20"/>
      <c r="E90" s="20"/>
      <c r="F90" s="20"/>
      <c r="G90" s="20"/>
      <c r="H90" s="20"/>
      <c r="I90" s="25">
        <v>1.5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>
        <f t="shared" si="3"/>
        <v>1500</v>
      </c>
      <c r="AB90" s="28" t="str">
        <f t="shared" si="4"/>
        <v>对发展红薯种植的贫困户奖补1500元，促进该户脱贫增收</v>
      </c>
      <c r="AC90" s="50" t="s">
        <v>134</v>
      </c>
    </row>
    <row r="91" spans="1:29" ht="39.950000000000003" customHeight="1">
      <c r="A91" s="20" t="s">
        <v>132</v>
      </c>
      <c r="B91" s="21" t="s">
        <v>135</v>
      </c>
      <c r="C91" s="29"/>
      <c r="D91" s="20">
        <v>5</v>
      </c>
      <c r="E91" s="20"/>
      <c r="F91" s="20"/>
      <c r="G91" s="20"/>
      <c r="H91" s="20"/>
      <c r="I91" s="25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>
        <f t="shared" si="3"/>
        <v>7500</v>
      </c>
      <c r="AB91" s="28" t="str">
        <f>"对发展金银花种植的贫困户奖补"&amp;AA91&amp;"元，促进该户脱贫增收"</f>
        <v>对发展金银花种植的贫困户奖补7500元，促进该户脱贫增收</v>
      </c>
      <c r="AC91" s="50"/>
    </row>
    <row r="92" spans="1:29" ht="39.950000000000003" customHeight="1">
      <c r="A92" s="20" t="s">
        <v>132</v>
      </c>
      <c r="B92" s="21" t="s">
        <v>136</v>
      </c>
      <c r="C92" s="29"/>
      <c r="D92" s="20"/>
      <c r="E92" s="20"/>
      <c r="F92" s="20"/>
      <c r="G92" s="20"/>
      <c r="H92" s="20"/>
      <c r="I92" s="25">
        <v>7</v>
      </c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>
        <f t="shared" si="3"/>
        <v>7000</v>
      </c>
      <c r="AB92" s="28" t="str">
        <f t="shared" si="4"/>
        <v>对发展红薯种植的贫困户奖补7000元，促进该户脱贫增收</v>
      </c>
      <c r="AC92" s="50"/>
    </row>
    <row r="93" spans="1:29" ht="39.950000000000003" customHeight="1">
      <c r="A93" s="20" t="s">
        <v>132</v>
      </c>
      <c r="B93" s="21" t="s">
        <v>137</v>
      </c>
      <c r="C93" s="20"/>
      <c r="D93" s="20"/>
      <c r="E93" s="20"/>
      <c r="F93" s="20"/>
      <c r="G93" s="20"/>
      <c r="H93" s="20"/>
      <c r="I93" s="25">
        <v>1</v>
      </c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>
        <f t="shared" si="3"/>
        <v>1000</v>
      </c>
      <c r="AB93" s="28" t="str">
        <f t="shared" si="4"/>
        <v>对发展红薯种植的贫困户奖补1000元，促进该户脱贫增收</v>
      </c>
      <c r="AC93" s="50"/>
    </row>
    <row r="94" spans="1:29" ht="39.950000000000003" customHeight="1">
      <c r="A94" s="20" t="s">
        <v>132</v>
      </c>
      <c r="B94" s="21" t="s">
        <v>138</v>
      </c>
      <c r="C94" s="29"/>
      <c r="D94" s="20"/>
      <c r="E94" s="20"/>
      <c r="F94" s="20"/>
      <c r="G94" s="20"/>
      <c r="H94" s="20"/>
      <c r="I94" s="25">
        <v>1</v>
      </c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>
        <f t="shared" si="3"/>
        <v>1000</v>
      </c>
      <c r="AB94" s="28" t="str">
        <f t="shared" si="4"/>
        <v>对发展红薯种植的贫困户奖补1000元，促进该户脱贫增收</v>
      </c>
      <c r="AC94" s="50"/>
    </row>
    <row r="95" spans="1:29" ht="39.950000000000003" customHeight="1">
      <c r="A95" s="20" t="s">
        <v>132</v>
      </c>
      <c r="B95" s="21" t="s">
        <v>139</v>
      </c>
      <c r="C95" s="29"/>
      <c r="D95" s="20"/>
      <c r="E95" s="20"/>
      <c r="F95" s="20"/>
      <c r="G95" s="20" t="s">
        <v>30</v>
      </c>
      <c r="H95" s="20">
        <v>4</v>
      </c>
      <c r="I95" s="25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>
        <f t="shared" ref="AA95:AA126" si="5">MIN(8000,C95*5+D95*1500+F95*1000+H95*1000+I95*1000+J95*1000+L95*1000+N95*1500+O95*5000+P95*8000+R95*2000+S95*200+T95*300+V95*5+X95*5+Z95*5)</f>
        <v>4000</v>
      </c>
      <c r="AB95" s="28" t="str">
        <f>"对发展西瓜种植的贫困户奖补"&amp;AA95&amp;"元，促进该户脱贫增收"</f>
        <v>对发展西瓜种植的贫困户奖补4000元，促进该户脱贫增收</v>
      </c>
      <c r="AC95" s="50"/>
    </row>
    <row r="96" spans="1:29" ht="39.950000000000003" customHeight="1">
      <c r="A96" s="20" t="s">
        <v>132</v>
      </c>
      <c r="B96" s="21" t="s">
        <v>140</v>
      </c>
      <c r="C96" s="29"/>
      <c r="D96" s="20"/>
      <c r="E96" s="20"/>
      <c r="F96" s="20"/>
      <c r="G96" s="20" t="s">
        <v>30</v>
      </c>
      <c r="H96" s="20">
        <v>2.5</v>
      </c>
      <c r="I96" s="25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>
        <f t="shared" si="5"/>
        <v>2500</v>
      </c>
      <c r="AB96" s="28" t="str">
        <f>"对发展西瓜种植的贫困户奖补"&amp;AA96&amp;"元，促进该户脱贫增收"</f>
        <v>对发展西瓜种植的贫困户奖补2500元，促进该户脱贫增收</v>
      </c>
      <c r="AC96" s="50"/>
    </row>
    <row r="97" spans="1:29" ht="39.950000000000003" customHeight="1">
      <c r="A97" s="20" t="s">
        <v>132</v>
      </c>
      <c r="B97" s="21" t="s">
        <v>141</v>
      </c>
      <c r="C97" s="29"/>
      <c r="D97" s="20"/>
      <c r="E97" s="20"/>
      <c r="F97" s="20"/>
      <c r="G97" s="20"/>
      <c r="H97" s="20"/>
      <c r="I97" s="25">
        <v>2.8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>
        <f t="shared" si="5"/>
        <v>2800</v>
      </c>
      <c r="AB97" s="28" t="str">
        <f t="shared" si="4"/>
        <v>对发展红薯种植的贫困户奖补2800元，促进该户脱贫增收</v>
      </c>
      <c r="AC97" s="50"/>
    </row>
    <row r="98" spans="1:29" ht="39.950000000000003" customHeight="1">
      <c r="A98" s="20" t="s">
        <v>142</v>
      </c>
      <c r="B98" s="21" t="s">
        <v>143</v>
      </c>
      <c r="C98" s="29"/>
      <c r="D98" s="20"/>
      <c r="E98" s="20"/>
      <c r="F98" s="20"/>
      <c r="G98" s="20"/>
      <c r="H98" s="20"/>
      <c r="I98" s="25">
        <v>5.84</v>
      </c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>
        <f t="shared" si="5"/>
        <v>5840</v>
      </c>
      <c r="AB98" s="28" t="str">
        <f t="shared" si="4"/>
        <v>对发展红薯种植的贫困户奖补5840元，促进该户脱贫增收</v>
      </c>
      <c r="AC98" s="47" t="s">
        <v>144</v>
      </c>
    </row>
    <row r="99" spans="1:29" ht="39.950000000000003" customHeight="1">
      <c r="A99" s="20" t="s">
        <v>142</v>
      </c>
      <c r="B99" s="21" t="s">
        <v>145</v>
      </c>
      <c r="C99" s="29"/>
      <c r="D99" s="20"/>
      <c r="E99" s="20" t="s">
        <v>75</v>
      </c>
      <c r="F99" s="20">
        <v>3</v>
      </c>
      <c r="G99" s="20"/>
      <c r="H99" s="20"/>
      <c r="I99" s="25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>
        <f t="shared" si="5"/>
        <v>3000</v>
      </c>
      <c r="AB99" s="28" t="str">
        <f>"对发展辣椒种植的贫困户奖补"&amp;AA99&amp;"元，促进该户脱贫增收"</f>
        <v>对发展辣椒种植的贫困户奖补3000元，促进该户脱贫增收</v>
      </c>
      <c r="AC99" s="48"/>
    </row>
    <row r="100" spans="1:29" ht="39.950000000000003" customHeight="1">
      <c r="A100" s="20" t="s">
        <v>142</v>
      </c>
      <c r="B100" s="21" t="s">
        <v>146</v>
      </c>
      <c r="C100" s="29"/>
      <c r="D100" s="20"/>
      <c r="E100" s="20"/>
      <c r="F100" s="20"/>
      <c r="G100" s="20"/>
      <c r="H100" s="20"/>
      <c r="I100" s="25">
        <v>1.5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>
        <f t="shared" si="5"/>
        <v>1500</v>
      </c>
      <c r="AB100" s="28" t="str">
        <f t="shared" si="4"/>
        <v>对发展红薯种植的贫困户奖补1500元，促进该户脱贫增收</v>
      </c>
      <c r="AC100" s="48"/>
    </row>
    <row r="101" spans="1:29" ht="39.950000000000003" customHeight="1">
      <c r="A101" s="20" t="s">
        <v>142</v>
      </c>
      <c r="B101" s="21" t="s">
        <v>147</v>
      </c>
      <c r="C101" s="29"/>
      <c r="D101" s="20">
        <v>0.5</v>
      </c>
      <c r="E101" s="20"/>
      <c r="F101" s="20"/>
      <c r="G101" s="20"/>
      <c r="H101" s="20"/>
      <c r="I101" s="25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>
        <f t="shared" si="5"/>
        <v>750</v>
      </c>
      <c r="AB101" s="28" t="str">
        <f>"对发展金银花种植的贫困户奖补"&amp;AA101&amp;"元，促进该户脱贫增收"</f>
        <v>对发展金银花种植的贫困户奖补750元，促进该户脱贫增收</v>
      </c>
      <c r="AC101" s="48"/>
    </row>
    <row r="102" spans="1:29" ht="39.950000000000003" customHeight="1">
      <c r="A102" s="20" t="s">
        <v>142</v>
      </c>
      <c r="B102" s="21" t="s">
        <v>148</v>
      </c>
      <c r="C102" s="29"/>
      <c r="D102" s="20"/>
      <c r="E102" s="20"/>
      <c r="F102" s="20"/>
      <c r="G102" s="20"/>
      <c r="H102" s="20"/>
      <c r="I102" s="25">
        <v>5</v>
      </c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>
        <f t="shared" si="5"/>
        <v>5000</v>
      </c>
      <c r="AB102" s="28" t="str">
        <f t="shared" si="4"/>
        <v>对发展红薯种植的贫困户奖补5000元，促进该户脱贫增收</v>
      </c>
      <c r="AC102" s="48"/>
    </row>
    <row r="103" spans="1:29" ht="39.950000000000003" customHeight="1">
      <c r="A103" s="20" t="s">
        <v>142</v>
      </c>
      <c r="B103" s="21" t="s">
        <v>149</v>
      </c>
      <c r="C103" s="29"/>
      <c r="D103" s="20">
        <v>2</v>
      </c>
      <c r="E103" s="20"/>
      <c r="F103" s="20"/>
      <c r="G103" s="20"/>
      <c r="H103" s="20"/>
      <c r="I103" s="25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>
        <f t="shared" si="5"/>
        <v>3000</v>
      </c>
      <c r="AB103" s="28" t="str">
        <f>"对发展金银花种植的贫困户奖补"&amp;AA103&amp;"元，促进该户脱贫增收"</f>
        <v>对发展金银花种植的贫困户奖补3000元，促进该户脱贫增收</v>
      </c>
      <c r="AC103" s="48"/>
    </row>
    <row r="104" spans="1:29" ht="39.950000000000003" customHeight="1">
      <c r="A104" s="20" t="s">
        <v>142</v>
      </c>
      <c r="B104" s="21" t="s">
        <v>150</v>
      </c>
      <c r="C104" s="29"/>
      <c r="D104" s="20"/>
      <c r="E104" s="20"/>
      <c r="F104" s="20"/>
      <c r="G104" s="20"/>
      <c r="H104" s="20"/>
      <c r="I104" s="25">
        <v>4.0599999999999996</v>
      </c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>
        <f t="shared" si="5"/>
        <v>4059.9999999999995</v>
      </c>
      <c r="AB104" s="28" t="str">
        <f t="shared" si="4"/>
        <v>对发展红薯种植的贫困户奖补4060元，促进该户脱贫增收</v>
      </c>
      <c r="AC104" s="48"/>
    </row>
    <row r="105" spans="1:29" ht="39.950000000000003" customHeight="1">
      <c r="A105" s="20" t="s">
        <v>142</v>
      </c>
      <c r="B105" s="21" t="s">
        <v>151</v>
      </c>
      <c r="C105" s="29"/>
      <c r="D105" s="20">
        <v>0.5</v>
      </c>
      <c r="E105" s="20"/>
      <c r="F105" s="20"/>
      <c r="G105" s="20"/>
      <c r="H105" s="20"/>
      <c r="I105" s="25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>
        <f t="shared" si="5"/>
        <v>750</v>
      </c>
      <c r="AB105" s="28" t="str">
        <f>"对发展金银花种植的贫困户奖补"&amp;AA105&amp;"元，促进该户脱贫增收"</f>
        <v>对发展金银花种植的贫困户奖补750元，促进该户脱贫增收</v>
      </c>
      <c r="AC105" s="48"/>
    </row>
    <row r="106" spans="1:29" ht="39.950000000000003" customHeight="1">
      <c r="A106" s="20" t="s">
        <v>142</v>
      </c>
      <c r="B106" s="21" t="s">
        <v>152</v>
      </c>
      <c r="C106" s="29"/>
      <c r="D106" s="20">
        <v>1.7</v>
      </c>
      <c r="E106" s="20"/>
      <c r="F106" s="20"/>
      <c r="G106" s="20"/>
      <c r="H106" s="20"/>
      <c r="I106" s="25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>
        <f t="shared" si="5"/>
        <v>2550</v>
      </c>
      <c r="AB106" s="28" t="str">
        <f>"对发展金银花种植的贫困户奖补"&amp;AA106&amp;"元，促进该户脱贫增收"</f>
        <v>对发展金银花种植的贫困户奖补2550元，促进该户脱贫增收</v>
      </c>
      <c r="AC106" s="48"/>
    </row>
    <row r="107" spans="1:29" ht="39.950000000000003" customHeight="1">
      <c r="A107" s="20" t="s">
        <v>142</v>
      </c>
      <c r="B107" s="21" t="s">
        <v>153</v>
      </c>
      <c r="C107" s="29"/>
      <c r="D107" s="20">
        <v>2</v>
      </c>
      <c r="E107" s="20"/>
      <c r="F107" s="20"/>
      <c r="G107" s="20"/>
      <c r="H107" s="20"/>
      <c r="I107" s="25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>
        <f t="shared" si="5"/>
        <v>3000</v>
      </c>
      <c r="AB107" s="28" t="str">
        <f>"对发展金银花种植的贫困户奖补"&amp;AA107&amp;"元，促进该户脱贫增收"</f>
        <v>对发展金银花种植的贫困户奖补3000元，促进该户脱贫增收</v>
      </c>
      <c r="AC107" s="48"/>
    </row>
    <row r="108" spans="1:29" ht="39.950000000000003" customHeight="1">
      <c r="A108" s="20" t="s">
        <v>142</v>
      </c>
      <c r="B108" s="21" t="s">
        <v>154</v>
      </c>
      <c r="C108" s="29"/>
      <c r="D108" s="20"/>
      <c r="E108" s="20"/>
      <c r="F108" s="20"/>
      <c r="G108" s="20"/>
      <c r="H108" s="20"/>
      <c r="I108" s="25">
        <v>2.5</v>
      </c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>
        <f t="shared" si="5"/>
        <v>2500</v>
      </c>
      <c r="AB108" s="28" t="str">
        <f t="shared" si="4"/>
        <v>对发展红薯种植的贫困户奖补2500元，促进该户脱贫增收</v>
      </c>
      <c r="AC108" s="48"/>
    </row>
    <row r="109" spans="1:29" ht="39.950000000000003" customHeight="1">
      <c r="A109" s="20" t="s">
        <v>142</v>
      </c>
      <c r="B109" s="21" t="s">
        <v>155</v>
      </c>
      <c r="C109" s="29"/>
      <c r="D109" s="20"/>
      <c r="E109" s="20"/>
      <c r="F109" s="20"/>
      <c r="G109" s="20"/>
      <c r="H109" s="20"/>
      <c r="I109" s="25">
        <v>5</v>
      </c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>
        <f t="shared" si="5"/>
        <v>5000</v>
      </c>
      <c r="AB109" s="28" t="str">
        <f t="shared" si="4"/>
        <v>对发展红薯种植的贫困户奖补5000元，促进该户脱贫增收</v>
      </c>
      <c r="AC109" s="48"/>
    </row>
    <row r="110" spans="1:29" ht="39.950000000000003" customHeight="1">
      <c r="A110" s="20" t="s">
        <v>142</v>
      </c>
      <c r="B110" s="21" t="s">
        <v>156</v>
      </c>
      <c r="C110" s="29"/>
      <c r="D110" s="20"/>
      <c r="E110" s="20"/>
      <c r="F110" s="20"/>
      <c r="G110" s="20"/>
      <c r="H110" s="20"/>
      <c r="I110" s="25">
        <v>2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>
        <f t="shared" si="5"/>
        <v>2000</v>
      </c>
      <c r="AB110" s="28" t="str">
        <f t="shared" si="4"/>
        <v>对发展红薯种植的贫困户奖补2000元，促进该户脱贫增收</v>
      </c>
      <c r="AC110" s="48"/>
    </row>
    <row r="111" spans="1:29" ht="39.950000000000003" customHeight="1">
      <c r="A111" s="20" t="s">
        <v>142</v>
      </c>
      <c r="B111" s="21" t="s">
        <v>157</v>
      </c>
      <c r="C111" s="29"/>
      <c r="D111" s="20">
        <v>1.5</v>
      </c>
      <c r="E111" s="20"/>
      <c r="F111" s="20"/>
      <c r="G111" s="20"/>
      <c r="H111" s="20"/>
      <c r="I111" s="25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>
        <f t="shared" si="5"/>
        <v>2250</v>
      </c>
      <c r="AB111" s="28" t="str">
        <f>"对发展金银花种植的贫困户奖补"&amp;AA111&amp;"元，促进该户脱贫增收"</f>
        <v>对发展金银花种植的贫困户奖补2250元，促进该户脱贫增收</v>
      </c>
      <c r="AC111" s="48"/>
    </row>
    <row r="112" spans="1:29" ht="39.950000000000003" customHeight="1">
      <c r="A112" s="20" t="s">
        <v>142</v>
      </c>
      <c r="B112" s="21" t="s">
        <v>158</v>
      </c>
      <c r="C112" s="29"/>
      <c r="D112" s="20">
        <v>2</v>
      </c>
      <c r="E112" s="20"/>
      <c r="F112" s="20"/>
      <c r="G112" s="20"/>
      <c r="H112" s="20"/>
      <c r="I112" s="25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>
        <f t="shared" si="5"/>
        <v>3000</v>
      </c>
      <c r="AB112" s="28" t="str">
        <f>"对发展金银花种植的贫困户奖补"&amp;AA112&amp;"元，促进该户脱贫增收"</f>
        <v>对发展金银花种植的贫困户奖补3000元，促进该户脱贫增收</v>
      </c>
      <c r="AC112" s="48"/>
    </row>
    <row r="113" spans="1:29" ht="39.950000000000003" customHeight="1">
      <c r="A113" s="20" t="s">
        <v>142</v>
      </c>
      <c r="B113" s="21" t="s">
        <v>159</v>
      </c>
      <c r="C113" s="29"/>
      <c r="D113" s="20"/>
      <c r="E113" s="20" t="s">
        <v>75</v>
      </c>
      <c r="F113" s="20">
        <v>2.5</v>
      </c>
      <c r="G113" s="20"/>
      <c r="H113" s="20"/>
      <c r="I113" s="25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>
        <f t="shared" si="5"/>
        <v>2500</v>
      </c>
      <c r="AB113" s="28" t="str">
        <f>"对发展辣椒种植的贫困户奖补"&amp;AA113&amp;"元，促进该户脱贫增收"</f>
        <v>对发展辣椒种植的贫困户奖补2500元，促进该户脱贫增收</v>
      </c>
      <c r="AC113" s="48"/>
    </row>
    <row r="114" spans="1:29" ht="39.950000000000003" customHeight="1">
      <c r="A114" s="20" t="s">
        <v>142</v>
      </c>
      <c r="B114" s="21" t="s">
        <v>160</v>
      </c>
      <c r="C114" s="29"/>
      <c r="D114" s="20"/>
      <c r="E114" s="20"/>
      <c r="F114" s="20"/>
      <c r="G114" s="20"/>
      <c r="H114" s="20"/>
      <c r="I114" s="25">
        <v>3</v>
      </c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>
        <f t="shared" si="5"/>
        <v>3000</v>
      </c>
      <c r="AB114" s="28" t="str">
        <f t="shared" si="4"/>
        <v>对发展红薯种植的贫困户奖补3000元，促进该户脱贫增收</v>
      </c>
      <c r="AC114" s="49"/>
    </row>
    <row r="115" spans="1:29" ht="39.950000000000003" customHeight="1">
      <c r="A115" s="20" t="s">
        <v>161</v>
      </c>
      <c r="B115" s="21" t="s">
        <v>162</v>
      </c>
      <c r="C115" s="29"/>
      <c r="D115" s="20"/>
      <c r="E115" s="20"/>
      <c r="F115" s="20"/>
      <c r="G115" s="20"/>
      <c r="H115" s="20"/>
      <c r="I115" s="25">
        <v>7.8</v>
      </c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>
        <f t="shared" si="5"/>
        <v>7800</v>
      </c>
      <c r="AB115" s="28" t="str">
        <f t="shared" si="4"/>
        <v>对发展红薯种植的贫困户奖补7800元，促进该户脱贫增收</v>
      </c>
      <c r="AC115" s="50" t="s">
        <v>163</v>
      </c>
    </row>
    <row r="116" spans="1:29" ht="39.950000000000003" customHeight="1">
      <c r="A116" s="20" t="s">
        <v>161</v>
      </c>
      <c r="B116" s="21" t="s">
        <v>164</v>
      </c>
      <c r="C116" s="29"/>
      <c r="D116" s="20"/>
      <c r="E116" s="20"/>
      <c r="F116" s="20"/>
      <c r="G116" s="20"/>
      <c r="H116" s="20"/>
      <c r="I116" s="25">
        <v>8.5</v>
      </c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>
        <f t="shared" si="5"/>
        <v>8000</v>
      </c>
      <c r="AB116" s="28" t="str">
        <f t="shared" si="4"/>
        <v>对发展红薯种植的贫困户奖补8000元，促进该户脱贫增收</v>
      </c>
      <c r="AC116" s="50"/>
    </row>
    <row r="117" spans="1:29" ht="39.950000000000003" customHeight="1">
      <c r="A117" s="20" t="s">
        <v>161</v>
      </c>
      <c r="B117" s="21" t="s">
        <v>165</v>
      </c>
      <c r="C117" s="29"/>
      <c r="D117" s="20">
        <v>1.6</v>
      </c>
      <c r="E117" s="20"/>
      <c r="F117" s="20"/>
      <c r="G117" s="20"/>
      <c r="H117" s="20"/>
      <c r="I117" s="25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>
        <f t="shared" si="5"/>
        <v>2400</v>
      </c>
      <c r="AB117" s="28" t="str">
        <f>"对发展金银花种植的贫困户奖补"&amp;AA117&amp;"元，促进该户脱贫增收"</f>
        <v>对发展金银花种植的贫困户奖补2400元，促进该户脱贫增收</v>
      </c>
      <c r="AC117" s="50"/>
    </row>
    <row r="118" spans="1:29" ht="39.950000000000003" customHeight="1">
      <c r="A118" s="20" t="s">
        <v>161</v>
      </c>
      <c r="B118" s="21" t="s">
        <v>166</v>
      </c>
      <c r="C118" s="29"/>
      <c r="D118" s="20">
        <v>1</v>
      </c>
      <c r="E118" s="20"/>
      <c r="F118" s="20"/>
      <c r="G118" s="20"/>
      <c r="H118" s="20"/>
      <c r="I118" s="25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>
        <f t="shared" si="5"/>
        <v>1500</v>
      </c>
      <c r="AB118" s="28" t="str">
        <f>"对发展金银花种植的贫困户奖补"&amp;AA118&amp;"元，促进该户脱贫增收"</f>
        <v>对发展金银花种植的贫困户奖补1500元，促进该户脱贫增收</v>
      </c>
      <c r="AC118" s="50"/>
    </row>
    <row r="119" spans="1:29" ht="39.950000000000003" customHeight="1">
      <c r="A119" s="20" t="s">
        <v>167</v>
      </c>
      <c r="B119" s="21" t="s">
        <v>168</v>
      </c>
      <c r="C119" s="29"/>
      <c r="D119" s="20"/>
      <c r="E119" s="20"/>
      <c r="F119" s="20"/>
      <c r="G119" s="20"/>
      <c r="H119" s="20"/>
      <c r="I119" s="25">
        <v>3.5</v>
      </c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>
        <f t="shared" si="5"/>
        <v>3500</v>
      </c>
      <c r="AB119" s="28" t="str">
        <f t="shared" si="4"/>
        <v>对发展红薯种植的贫困户奖补3500元，促进该户脱贫增收</v>
      </c>
      <c r="AC119" s="47" t="s">
        <v>169</v>
      </c>
    </row>
    <row r="120" spans="1:29" ht="39.950000000000003" customHeight="1">
      <c r="A120" s="20" t="s">
        <v>167</v>
      </c>
      <c r="B120" s="21" t="s">
        <v>170</v>
      </c>
      <c r="C120" s="29"/>
      <c r="D120" s="20"/>
      <c r="E120" s="20"/>
      <c r="F120" s="20"/>
      <c r="G120" s="20"/>
      <c r="H120" s="20"/>
      <c r="I120" s="25">
        <v>6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>
        <f t="shared" si="5"/>
        <v>6000</v>
      </c>
      <c r="AB120" s="28" t="str">
        <f t="shared" si="4"/>
        <v>对发展红薯种植的贫困户奖补6000元，促进该户脱贫增收</v>
      </c>
      <c r="AC120" s="48"/>
    </row>
    <row r="121" spans="1:29" ht="39.950000000000003" customHeight="1">
      <c r="A121" s="20" t="s">
        <v>167</v>
      </c>
      <c r="B121" s="21" t="s">
        <v>171</v>
      </c>
      <c r="C121" s="29"/>
      <c r="D121" s="20"/>
      <c r="E121" s="20"/>
      <c r="F121" s="20"/>
      <c r="G121" s="20"/>
      <c r="H121" s="20"/>
      <c r="I121" s="25">
        <v>8</v>
      </c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>
        <f t="shared" si="5"/>
        <v>8000</v>
      </c>
      <c r="AB121" s="28" t="str">
        <f t="shared" si="4"/>
        <v>对发展红薯种植的贫困户奖补8000元，促进该户脱贫增收</v>
      </c>
      <c r="AC121" s="48"/>
    </row>
    <row r="122" spans="1:29" ht="39.950000000000003" customHeight="1">
      <c r="A122" s="20" t="s">
        <v>167</v>
      </c>
      <c r="B122" s="21" t="s">
        <v>172</v>
      </c>
      <c r="C122" s="29"/>
      <c r="D122" s="20"/>
      <c r="E122" s="20"/>
      <c r="F122" s="20"/>
      <c r="G122" s="20"/>
      <c r="H122" s="20"/>
      <c r="I122" s="25">
        <v>1.2</v>
      </c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>
        <f t="shared" si="5"/>
        <v>1200</v>
      </c>
      <c r="AB122" s="28" t="str">
        <f t="shared" si="4"/>
        <v>对发展红薯种植的贫困户奖补1200元，促进该户脱贫增收</v>
      </c>
      <c r="AC122" s="48"/>
    </row>
    <row r="123" spans="1:29" ht="39.950000000000003" customHeight="1">
      <c r="A123" s="20" t="s">
        <v>167</v>
      </c>
      <c r="B123" s="21" t="s">
        <v>173</v>
      </c>
      <c r="C123" s="29"/>
      <c r="D123" s="20"/>
      <c r="E123" s="20"/>
      <c r="F123" s="20"/>
      <c r="G123" s="20"/>
      <c r="H123" s="20"/>
      <c r="I123" s="25">
        <v>6</v>
      </c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>
        <f t="shared" si="5"/>
        <v>6000</v>
      </c>
      <c r="AB123" s="28" t="str">
        <f t="shared" si="4"/>
        <v>对发展红薯种植的贫困户奖补6000元，促进该户脱贫增收</v>
      </c>
      <c r="AC123" s="48"/>
    </row>
    <row r="124" spans="1:29" ht="39.950000000000003" customHeight="1">
      <c r="A124" s="20" t="s">
        <v>167</v>
      </c>
      <c r="B124" s="21" t="s">
        <v>174</v>
      </c>
      <c r="C124" s="29"/>
      <c r="D124" s="20"/>
      <c r="E124" s="20"/>
      <c r="F124" s="20"/>
      <c r="G124" s="20"/>
      <c r="H124" s="20"/>
      <c r="I124" s="25">
        <v>4.5</v>
      </c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>
        <f t="shared" si="5"/>
        <v>4500</v>
      </c>
      <c r="AB124" s="28" t="str">
        <f t="shared" si="4"/>
        <v>对发展红薯种植的贫困户奖补4500元，促进该户脱贫增收</v>
      </c>
      <c r="AC124" s="48"/>
    </row>
    <row r="125" spans="1:29" ht="39.950000000000003" customHeight="1">
      <c r="A125" s="20" t="s">
        <v>167</v>
      </c>
      <c r="B125" s="21" t="s">
        <v>175</v>
      </c>
      <c r="C125" s="29"/>
      <c r="D125" s="20"/>
      <c r="E125" s="20"/>
      <c r="F125" s="20"/>
      <c r="G125" s="20"/>
      <c r="H125" s="20"/>
      <c r="I125" s="25">
        <v>6.5</v>
      </c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>
        <f t="shared" si="5"/>
        <v>6500</v>
      </c>
      <c r="AB125" s="28" t="str">
        <f t="shared" si="4"/>
        <v>对发展红薯种植的贫困户奖补6500元，促进该户脱贫增收</v>
      </c>
      <c r="AC125" s="48"/>
    </row>
    <row r="126" spans="1:29" ht="39.950000000000003" customHeight="1">
      <c r="A126" s="20" t="s">
        <v>167</v>
      </c>
      <c r="B126" s="21" t="s">
        <v>176</v>
      </c>
      <c r="C126" s="29"/>
      <c r="D126" s="20"/>
      <c r="E126" s="20"/>
      <c r="F126" s="20"/>
      <c r="G126" s="20"/>
      <c r="H126" s="20"/>
      <c r="I126" s="25">
        <v>2.17</v>
      </c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>
        <f t="shared" si="5"/>
        <v>2170</v>
      </c>
      <c r="AB126" s="28" t="str">
        <f t="shared" si="4"/>
        <v>对发展红薯种植的贫困户奖补2170元，促进该户脱贫增收</v>
      </c>
      <c r="AC126" s="48"/>
    </row>
    <row r="127" spans="1:29" ht="39.950000000000003" customHeight="1">
      <c r="A127" s="20" t="s">
        <v>167</v>
      </c>
      <c r="B127" s="21" t="s">
        <v>177</v>
      </c>
      <c r="C127" s="29"/>
      <c r="D127" s="20"/>
      <c r="E127" s="20"/>
      <c r="F127" s="20"/>
      <c r="G127" s="20" t="s">
        <v>30</v>
      </c>
      <c r="H127" s="20">
        <v>3.6</v>
      </c>
      <c r="I127" s="25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>
        <f t="shared" ref="AA127:AA158" si="6">MIN(8000,C127*5+D127*1500+F127*1000+H127*1000+I127*1000+J127*1000+L127*1000+N127*1500+O127*5000+P127*8000+R127*2000+S127*200+T127*300+V127*5+X127*5+Z127*5)</f>
        <v>3600</v>
      </c>
      <c r="AB127" s="28" t="str">
        <f>"对发展西瓜种植的贫困户奖补"&amp;AA127&amp;"元，促进该户脱贫增收"</f>
        <v>对发展西瓜种植的贫困户奖补3600元，促进该户脱贫增收</v>
      </c>
      <c r="AC127" s="48"/>
    </row>
    <row r="128" spans="1:29" ht="39.950000000000003" customHeight="1">
      <c r="A128" s="20" t="s">
        <v>167</v>
      </c>
      <c r="B128" s="21" t="s">
        <v>178</v>
      </c>
      <c r="C128" s="29"/>
      <c r="D128" s="20"/>
      <c r="E128" s="20"/>
      <c r="F128" s="20"/>
      <c r="G128" s="20"/>
      <c r="H128" s="20"/>
      <c r="I128" s="25">
        <v>5.8</v>
      </c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>
        <f t="shared" si="6"/>
        <v>5800</v>
      </c>
      <c r="AB128" s="28" t="str">
        <f t="shared" si="4"/>
        <v>对发展红薯种植的贫困户奖补5800元，促进该户脱贫增收</v>
      </c>
      <c r="AC128" s="48"/>
    </row>
    <row r="129" spans="1:29" ht="39.950000000000003" customHeight="1">
      <c r="A129" s="20" t="s">
        <v>167</v>
      </c>
      <c r="B129" s="21" t="s">
        <v>179</v>
      </c>
      <c r="C129" s="29"/>
      <c r="D129" s="20"/>
      <c r="E129" s="20"/>
      <c r="F129" s="20"/>
      <c r="G129" s="20"/>
      <c r="H129" s="20"/>
      <c r="I129" s="25">
        <v>6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>
        <f t="shared" si="6"/>
        <v>6000</v>
      </c>
      <c r="AB129" s="28" t="str">
        <f t="shared" si="4"/>
        <v>对发展红薯种植的贫困户奖补6000元，促进该户脱贫增收</v>
      </c>
      <c r="AC129" s="48"/>
    </row>
    <row r="130" spans="1:29" ht="39.950000000000003" customHeight="1">
      <c r="A130" s="20" t="s">
        <v>167</v>
      </c>
      <c r="B130" s="21" t="s">
        <v>180</v>
      </c>
      <c r="C130" s="29"/>
      <c r="D130" s="20"/>
      <c r="E130" s="20"/>
      <c r="F130" s="20"/>
      <c r="G130" s="20"/>
      <c r="H130" s="20"/>
      <c r="I130" s="25">
        <v>3.5</v>
      </c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>
        <f t="shared" si="6"/>
        <v>3500</v>
      </c>
      <c r="AB130" s="28" t="str">
        <f t="shared" si="4"/>
        <v>对发展红薯种植的贫困户奖补3500元，促进该户脱贫增收</v>
      </c>
      <c r="AC130" s="48"/>
    </row>
    <row r="131" spans="1:29" ht="39.950000000000003" customHeight="1">
      <c r="A131" s="20" t="s">
        <v>167</v>
      </c>
      <c r="B131" s="21" t="s">
        <v>181</v>
      </c>
      <c r="C131" s="29">
        <v>260</v>
      </c>
      <c r="D131" s="20"/>
      <c r="E131" s="20"/>
      <c r="F131" s="20"/>
      <c r="G131" s="20"/>
      <c r="H131" s="20"/>
      <c r="I131" s="25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>
        <f t="shared" si="6"/>
        <v>1300</v>
      </c>
      <c r="AB131" s="28" t="str">
        <f>"对发展金银花种植的贫困户奖补"&amp;AA131&amp;"元，促进该户脱贫增收"</f>
        <v>对发展金银花种植的贫困户奖补1300元，促进该户脱贫增收</v>
      </c>
      <c r="AC131" s="48"/>
    </row>
    <row r="132" spans="1:29" ht="39.950000000000003" customHeight="1">
      <c r="A132" s="20" t="s">
        <v>167</v>
      </c>
      <c r="B132" s="21" t="s">
        <v>182</v>
      </c>
      <c r="C132" s="29"/>
      <c r="D132" s="20"/>
      <c r="E132" s="20"/>
      <c r="F132" s="20"/>
      <c r="G132" s="20"/>
      <c r="H132" s="20"/>
      <c r="I132" s="25">
        <v>7.6</v>
      </c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>
        <f t="shared" si="6"/>
        <v>7600</v>
      </c>
      <c r="AB132" s="28" t="str">
        <f t="shared" si="4"/>
        <v>对发展红薯种植的贫困户奖补7600元，促进该户脱贫增收</v>
      </c>
      <c r="AC132" s="48"/>
    </row>
    <row r="133" spans="1:29" ht="39.950000000000003" customHeight="1">
      <c r="A133" s="20" t="s">
        <v>167</v>
      </c>
      <c r="B133" s="21" t="s">
        <v>183</v>
      </c>
      <c r="C133" s="29"/>
      <c r="D133" s="20"/>
      <c r="E133" s="20"/>
      <c r="F133" s="20"/>
      <c r="G133" s="20"/>
      <c r="H133" s="20"/>
      <c r="I133" s="25">
        <v>2.64</v>
      </c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>
        <f t="shared" si="6"/>
        <v>2640</v>
      </c>
      <c r="AB133" s="28" t="str">
        <f t="shared" si="4"/>
        <v>对发展红薯种植的贫困户奖补2640元，促进该户脱贫增收</v>
      </c>
      <c r="AC133" s="49"/>
    </row>
    <row r="134" spans="1:29" ht="39.950000000000003" customHeight="1">
      <c r="A134" s="20" t="s">
        <v>184</v>
      </c>
      <c r="B134" s="21" t="s">
        <v>185</v>
      </c>
      <c r="C134" s="29"/>
      <c r="D134" s="20">
        <v>1.7</v>
      </c>
      <c r="E134" s="20"/>
      <c r="F134" s="20"/>
      <c r="G134" s="20"/>
      <c r="H134" s="20"/>
      <c r="I134" s="25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>
        <f t="shared" si="6"/>
        <v>2550</v>
      </c>
      <c r="AB134" s="28" t="str">
        <f>"对发展金银花种植的贫困户奖补"&amp;AA134&amp;"元，促进该户脱贫增收"</f>
        <v>对发展金银花种植的贫困户奖补2550元，促进该户脱贫增收</v>
      </c>
      <c r="AC134" s="51" t="s">
        <v>186</v>
      </c>
    </row>
    <row r="135" spans="1:29" ht="39.950000000000003" customHeight="1">
      <c r="A135" s="20" t="s">
        <v>184</v>
      </c>
      <c r="B135" s="21" t="s">
        <v>187</v>
      </c>
      <c r="C135" s="29"/>
      <c r="D135" s="20">
        <v>2.5</v>
      </c>
      <c r="E135" s="20"/>
      <c r="F135" s="20"/>
      <c r="G135" s="20"/>
      <c r="H135" s="20"/>
      <c r="I135" s="25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>
        <f t="shared" si="6"/>
        <v>3750</v>
      </c>
      <c r="AB135" s="28" t="str">
        <f>"对发展金银花种植的贫困户奖补"&amp;AA135&amp;"元，促进该户脱贫增收"</f>
        <v>对发展金银花种植的贫困户奖补3750元，促进该户脱贫增收</v>
      </c>
      <c r="AC135" s="52"/>
    </row>
    <row r="136" spans="1:29" ht="39.950000000000003" customHeight="1">
      <c r="A136" s="20" t="s">
        <v>184</v>
      </c>
      <c r="B136" s="21" t="s">
        <v>188</v>
      </c>
      <c r="C136" s="29"/>
      <c r="D136" s="20"/>
      <c r="E136" s="20"/>
      <c r="F136" s="20"/>
      <c r="G136" s="20"/>
      <c r="H136" s="20"/>
      <c r="I136" s="25">
        <v>8</v>
      </c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>
        <f t="shared" si="6"/>
        <v>8000</v>
      </c>
      <c r="AB136" s="28" t="str">
        <f t="shared" ref="AB136:AB197" si="7">"对发展红薯种植的贫困户奖补"&amp;AA136&amp;"元，促进该户脱贫增收"</f>
        <v>对发展红薯种植的贫困户奖补8000元，促进该户脱贫增收</v>
      </c>
      <c r="AC136" s="52"/>
    </row>
    <row r="137" spans="1:29" ht="39.950000000000003" customHeight="1">
      <c r="A137" s="20" t="s">
        <v>184</v>
      </c>
      <c r="B137" s="21" t="s">
        <v>189</v>
      </c>
      <c r="C137" s="29"/>
      <c r="D137" s="20"/>
      <c r="E137" s="20"/>
      <c r="F137" s="20"/>
      <c r="G137" s="20"/>
      <c r="H137" s="20"/>
      <c r="I137" s="25">
        <v>5.7</v>
      </c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>
        <f t="shared" si="6"/>
        <v>5700</v>
      </c>
      <c r="AB137" s="28" t="str">
        <f t="shared" si="7"/>
        <v>对发展红薯种植的贫困户奖补5700元，促进该户脱贫增收</v>
      </c>
      <c r="AC137" s="52"/>
    </row>
    <row r="138" spans="1:29" ht="39.950000000000003" customHeight="1">
      <c r="A138" s="20" t="s">
        <v>184</v>
      </c>
      <c r="B138" s="21" t="s">
        <v>190</v>
      </c>
      <c r="C138" s="29"/>
      <c r="D138" s="20"/>
      <c r="E138" s="20"/>
      <c r="F138" s="20"/>
      <c r="G138" s="20"/>
      <c r="H138" s="20"/>
      <c r="I138" s="25">
        <v>6.4</v>
      </c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>
        <f t="shared" si="6"/>
        <v>6400</v>
      </c>
      <c r="AB138" s="28" t="str">
        <f t="shared" si="7"/>
        <v>对发展红薯种植的贫困户奖补6400元，促进该户脱贫增收</v>
      </c>
      <c r="AC138" s="52"/>
    </row>
    <row r="139" spans="1:29" ht="39.950000000000003" customHeight="1">
      <c r="A139" s="20" t="s">
        <v>184</v>
      </c>
      <c r="B139" s="21" t="s">
        <v>191</v>
      </c>
      <c r="C139" s="29"/>
      <c r="D139" s="20"/>
      <c r="E139" s="20"/>
      <c r="F139" s="20"/>
      <c r="G139" s="20"/>
      <c r="H139" s="20"/>
      <c r="I139" s="25">
        <v>6</v>
      </c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>
        <f t="shared" si="6"/>
        <v>6000</v>
      </c>
      <c r="AB139" s="28" t="str">
        <f t="shared" si="7"/>
        <v>对发展红薯种植的贫困户奖补6000元，促进该户脱贫增收</v>
      </c>
      <c r="AC139" s="52"/>
    </row>
    <row r="140" spans="1:29" ht="39.950000000000003" customHeight="1">
      <c r="A140" s="20" t="s">
        <v>184</v>
      </c>
      <c r="B140" s="21" t="s">
        <v>192</v>
      </c>
      <c r="C140" s="29"/>
      <c r="D140" s="20"/>
      <c r="E140" s="20"/>
      <c r="F140" s="20"/>
      <c r="G140" s="20"/>
      <c r="H140" s="20"/>
      <c r="I140" s="25">
        <v>2.4</v>
      </c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>
        <f t="shared" si="6"/>
        <v>2400</v>
      </c>
      <c r="AB140" s="28" t="str">
        <f t="shared" si="7"/>
        <v>对发展红薯种植的贫困户奖补2400元，促进该户脱贫增收</v>
      </c>
      <c r="AC140" s="53"/>
    </row>
    <row r="141" spans="1:29" ht="39.950000000000003" customHeight="1">
      <c r="A141" s="20" t="s">
        <v>193</v>
      </c>
      <c r="B141" s="21" t="s">
        <v>194</v>
      </c>
      <c r="C141" s="29"/>
      <c r="D141" s="20"/>
      <c r="E141" s="20"/>
      <c r="F141" s="20"/>
      <c r="G141" s="20"/>
      <c r="H141" s="20"/>
      <c r="I141" s="25">
        <v>3.7</v>
      </c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>
        <f t="shared" si="6"/>
        <v>3700</v>
      </c>
      <c r="AB141" s="28" t="str">
        <f t="shared" si="7"/>
        <v>对发展红薯种植的贫困户奖补3700元，促进该户脱贫增收</v>
      </c>
      <c r="AC141" s="47" t="s">
        <v>195</v>
      </c>
    </row>
    <row r="142" spans="1:29" ht="39.950000000000003" customHeight="1">
      <c r="A142" s="20" t="s">
        <v>193</v>
      </c>
      <c r="B142" s="21" t="s">
        <v>196</v>
      </c>
      <c r="C142" s="29"/>
      <c r="D142" s="20"/>
      <c r="E142" s="20"/>
      <c r="F142" s="20"/>
      <c r="G142" s="20" t="s">
        <v>30</v>
      </c>
      <c r="H142" s="20">
        <v>4.8</v>
      </c>
      <c r="I142" s="25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>
        <f t="shared" si="6"/>
        <v>4800</v>
      </c>
      <c r="AB142" s="28" t="str">
        <f>"对发展西瓜种植的贫困户奖补"&amp;AA142&amp;"元，促进该户脱贫增收"</f>
        <v>对发展西瓜种植的贫困户奖补4800元，促进该户脱贫增收</v>
      </c>
      <c r="AC142" s="48"/>
    </row>
    <row r="143" spans="1:29" ht="39.950000000000003" customHeight="1">
      <c r="A143" s="20" t="s">
        <v>193</v>
      </c>
      <c r="B143" s="21" t="s">
        <v>197</v>
      </c>
      <c r="C143" s="29"/>
      <c r="D143" s="20"/>
      <c r="E143" s="20"/>
      <c r="F143" s="20"/>
      <c r="G143" s="20"/>
      <c r="H143" s="20"/>
      <c r="I143" s="25">
        <v>8</v>
      </c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>
        <f t="shared" si="6"/>
        <v>8000</v>
      </c>
      <c r="AB143" s="28" t="str">
        <f t="shared" si="7"/>
        <v>对发展红薯种植的贫困户奖补8000元，促进该户脱贫增收</v>
      </c>
      <c r="AC143" s="48"/>
    </row>
    <row r="144" spans="1:29" ht="39.950000000000003" customHeight="1">
      <c r="A144" s="20" t="s">
        <v>193</v>
      </c>
      <c r="B144" s="21" t="s">
        <v>198</v>
      </c>
      <c r="C144" s="29"/>
      <c r="D144" s="20"/>
      <c r="E144" s="20"/>
      <c r="F144" s="20"/>
      <c r="G144" s="20"/>
      <c r="H144" s="20"/>
      <c r="I144" s="25">
        <v>3</v>
      </c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>
        <f t="shared" si="6"/>
        <v>3000</v>
      </c>
      <c r="AB144" s="28" t="str">
        <f t="shared" si="7"/>
        <v>对发展红薯种植的贫困户奖补3000元，促进该户脱贫增收</v>
      </c>
      <c r="AC144" s="48"/>
    </row>
    <row r="145" spans="1:29" ht="39.950000000000003" customHeight="1">
      <c r="A145" s="20" t="s">
        <v>193</v>
      </c>
      <c r="B145" s="21" t="s">
        <v>199</v>
      </c>
      <c r="C145" s="29"/>
      <c r="D145" s="20"/>
      <c r="E145" s="20"/>
      <c r="F145" s="20"/>
      <c r="G145" s="20"/>
      <c r="H145" s="20"/>
      <c r="I145" s="25">
        <v>6</v>
      </c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>
        <f t="shared" si="6"/>
        <v>6000</v>
      </c>
      <c r="AB145" s="28" t="str">
        <f t="shared" si="7"/>
        <v>对发展红薯种植的贫困户奖补6000元，促进该户脱贫增收</v>
      </c>
      <c r="AC145" s="48"/>
    </row>
    <row r="146" spans="1:29" ht="39.950000000000003" customHeight="1">
      <c r="A146" s="20" t="s">
        <v>193</v>
      </c>
      <c r="B146" s="21" t="s">
        <v>200</v>
      </c>
      <c r="C146" s="29"/>
      <c r="D146" s="20"/>
      <c r="E146" s="20"/>
      <c r="F146" s="20"/>
      <c r="G146" s="20"/>
      <c r="H146" s="20"/>
      <c r="I146" s="25">
        <v>2.6</v>
      </c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>
        <f t="shared" si="6"/>
        <v>2600</v>
      </c>
      <c r="AB146" s="28" t="str">
        <f t="shared" si="7"/>
        <v>对发展红薯种植的贫困户奖补2600元，促进该户脱贫增收</v>
      </c>
      <c r="AC146" s="48"/>
    </row>
    <row r="147" spans="1:29" ht="39.950000000000003" customHeight="1">
      <c r="A147" s="20" t="s">
        <v>193</v>
      </c>
      <c r="B147" s="21" t="s">
        <v>201</v>
      </c>
      <c r="C147" s="29"/>
      <c r="D147" s="20"/>
      <c r="E147" s="20"/>
      <c r="F147" s="20"/>
      <c r="G147" s="20"/>
      <c r="H147" s="20"/>
      <c r="I147" s="25"/>
      <c r="J147" s="20"/>
      <c r="K147" s="20"/>
      <c r="L147" s="20"/>
      <c r="M147" s="20" t="s">
        <v>202</v>
      </c>
      <c r="N147" s="20">
        <v>5.5</v>
      </c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>
        <f t="shared" si="6"/>
        <v>8000</v>
      </c>
      <c r="AB147" s="28" t="str">
        <f>"对发展桃树种植的贫困户奖补"&amp;AA147&amp;"元，促进该户脱贫增收"</f>
        <v>对发展桃树种植的贫困户奖补8000元，促进该户脱贫增收</v>
      </c>
      <c r="AC147" s="48"/>
    </row>
    <row r="148" spans="1:29" ht="39.950000000000003" customHeight="1">
      <c r="A148" s="20" t="s">
        <v>193</v>
      </c>
      <c r="B148" s="21" t="s">
        <v>203</v>
      </c>
      <c r="C148" s="29"/>
      <c r="D148" s="20">
        <v>0.5</v>
      </c>
      <c r="E148" s="20"/>
      <c r="F148" s="20"/>
      <c r="G148" s="20"/>
      <c r="H148" s="20"/>
      <c r="I148" s="25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>
        <f t="shared" si="6"/>
        <v>750</v>
      </c>
      <c r="AB148" s="28" t="str">
        <f>"对发展金银花种植的贫困户奖补"&amp;AA148&amp;"元，促进该户脱贫增收"</f>
        <v>对发展金银花种植的贫困户奖补750元，促进该户脱贫增收</v>
      </c>
      <c r="AC148" s="48"/>
    </row>
    <row r="149" spans="1:29" ht="39.950000000000003" customHeight="1">
      <c r="A149" s="20" t="s">
        <v>193</v>
      </c>
      <c r="B149" s="21" t="s">
        <v>204</v>
      </c>
      <c r="C149" s="29"/>
      <c r="D149" s="20"/>
      <c r="E149" s="20"/>
      <c r="F149" s="20"/>
      <c r="G149" s="20"/>
      <c r="H149" s="20"/>
      <c r="I149" s="25">
        <v>8</v>
      </c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>
        <f t="shared" si="6"/>
        <v>8000</v>
      </c>
      <c r="AB149" s="28" t="str">
        <f t="shared" si="7"/>
        <v>对发展红薯种植的贫困户奖补8000元，促进该户脱贫增收</v>
      </c>
      <c r="AC149" s="48"/>
    </row>
    <row r="150" spans="1:29" ht="39.950000000000003" customHeight="1">
      <c r="A150" s="20" t="s">
        <v>193</v>
      </c>
      <c r="B150" s="21" t="s">
        <v>205</v>
      </c>
      <c r="C150" s="29"/>
      <c r="D150" s="20"/>
      <c r="E150" s="20"/>
      <c r="F150" s="20"/>
      <c r="G150" s="20"/>
      <c r="H150" s="20"/>
      <c r="I150" s="25">
        <v>7.6</v>
      </c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>
        <f t="shared" si="6"/>
        <v>7600</v>
      </c>
      <c r="AB150" s="28" t="str">
        <f t="shared" si="7"/>
        <v>对发展红薯种植的贫困户奖补7600元，促进该户脱贫增收</v>
      </c>
      <c r="AC150" s="49"/>
    </row>
    <row r="151" spans="1:29" ht="159.94999999999999" customHeight="1">
      <c r="A151" s="20" t="s">
        <v>206</v>
      </c>
      <c r="B151" s="21" t="s">
        <v>207</v>
      </c>
      <c r="C151" s="29">
        <v>150</v>
      </c>
      <c r="D151" s="20"/>
      <c r="E151" s="20"/>
      <c r="F151" s="20"/>
      <c r="G151" s="20"/>
      <c r="H151" s="20"/>
      <c r="I151" s="25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>
        <f t="shared" si="6"/>
        <v>750</v>
      </c>
      <c r="AB151" s="28" t="str">
        <f>"对发展金银花种植的贫困户奖补"&amp;AA151&amp;"元，促进该户脱贫增收"</f>
        <v>对发展金银花种植的贫困户奖补750元，促进该户脱贫增收</v>
      </c>
      <c r="AC151" s="31" t="s">
        <v>208</v>
      </c>
    </row>
    <row r="152" spans="1:29" ht="39.950000000000003" customHeight="1">
      <c r="A152" s="20" t="s">
        <v>209</v>
      </c>
      <c r="B152" s="21" t="s">
        <v>210</v>
      </c>
      <c r="C152" s="29"/>
      <c r="D152" s="20"/>
      <c r="E152" s="20"/>
      <c r="F152" s="20"/>
      <c r="G152" s="20"/>
      <c r="H152" s="20"/>
      <c r="I152" s="25">
        <v>4</v>
      </c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>
        <f t="shared" si="6"/>
        <v>4000</v>
      </c>
      <c r="AB152" s="28" t="str">
        <f t="shared" si="7"/>
        <v>对发展红薯种植的贫困户奖补4000元，促进该户脱贫增收</v>
      </c>
      <c r="AC152" s="50" t="s">
        <v>211</v>
      </c>
    </row>
    <row r="153" spans="1:29" ht="39.950000000000003" customHeight="1">
      <c r="A153" s="20" t="s">
        <v>209</v>
      </c>
      <c r="B153" s="21" t="s">
        <v>212</v>
      </c>
      <c r="C153" s="29"/>
      <c r="D153" s="20"/>
      <c r="E153" s="20"/>
      <c r="F153" s="20"/>
      <c r="G153" s="20"/>
      <c r="H153" s="20"/>
      <c r="I153" s="25">
        <v>7.5</v>
      </c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>
        <f t="shared" si="6"/>
        <v>7500</v>
      </c>
      <c r="AB153" s="28" t="str">
        <f t="shared" si="7"/>
        <v>对发展红薯种植的贫困户奖补7500元，促进该户脱贫增收</v>
      </c>
      <c r="AC153" s="50"/>
    </row>
    <row r="154" spans="1:29" ht="39.950000000000003" customHeight="1">
      <c r="A154" s="20" t="s">
        <v>209</v>
      </c>
      <c r="B154" s="21" t="s">
        <v>213</v>
      </c>
      <c r="C154" s="29"/>
      <c r="D154" s="20"/>
      <c r="E154" s="20"/>
      <c r="F154" s="20"/>
      <c r="G154" s="20"/>
      <c r="H154" s="20"/>
      <c r="I154" s="25">
        <v>3</v>
      </c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>
        <f t="shared" si="6"/>
        <v>3000</v>
      </c>
      <c r="AB154" s="28" t="str">
        <f t="shared" si="7"/>
        <v>对发展红薯种植的贫困户奖补3000元，促进该户脱贫增收</v>
      </c>
      <c r="AC154" s="50"/>
    </row>
    <row r="155" spans="1:29" ht="39.950000000000003" customHeight="1">
      <c r="A155" s="20" t="s">
        <v>209</v>
      </c>
      <c r="B155" s="21" t="s">
        <v>214</v>
      </c>
      <c r="C155" s="29"/>
      <c r="D155" s="20"/>
      <c r="E155" s="20"/>
      <c r="F155" s="20"/>
      <c r="G155" s="20"/>
      <c r="H155" s="20"/>
      <c r="I155" s="25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>
        <v>34</v>
      </c>
      <c r="U155" s="20"/>
      <c r="V155" s="20"/>
      <c r="W155" s="20"/>
      <c r="X155" s="20"/>
      <c r="Y155" s="20"/>
      <c r="Z155" s="20"/>
      <c r="AA155" s="20">
        <f t="shared" si="6"/>
        <v>8000</v>
      </c>
      <c r="AB155" s="28" t="str">
        <f>"对发展养猪项目的贫困户奖补"&amp;AA155&amp;"元，促进该户脱贫增收"</f>
        <v>对发展养猪项目的贫困户奖补8000元，促进该户脱贫增收</v>
      </c>
      <c r="AC155" s="50"/>
    </row>
    <row r="156" spans="1:29" ht="39.950000000000003" customHeight="1">
      <c r="A156" s="20" t="s">
        <v>209</v>
      </c>
      <c r="B156" s="21" t="s">
        <v>215</v>
      </c>
      <c r="C156" s="29"/>
      <c r="D156" s="20"/>
      <c r="E156" s="20"/>
      <c r="F156" s="20"/>
      <c r="G156" s="20"/>
      <c r="H156" s="20"/>
      <c r="I156" s="25">
        <v>8</v>
      </c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>
        <f t="shared" si="6"/>
        <v>8000</v>
      </c>
      <c r="AB156" s="28" t="str">
        <f t="shared" si="7"/>
        <v>对发展红薯种植的贫困户奖补8000元，促进该户脱贫增收</v>
      </c>
      <c r="AC156" s="50"/>
    </row>
    <row r="157" spans="1:29" ht="39.950000000000003" customHeight="1">
      <c r="A157" s="20" t="s">
        <v>209</v>
      </c>
      <c r="B157" s="21" t="s">
        <v>216</v>
      </c>
      <c r="C157" s="29"/>
      <c r="D157" s="20"/>
      <c r="E157" s="20"/>
      <c r="F157" s="20"/>
      <c r="G157" s="20"/>
      <c r="H157" s="20"/>
      <c r="I157" s="25">
        <v>4</v>
      </c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>
        <f t="shared" si="6"/>
        <v>4000</v>
      </c>
      <c r="AB157" s="28" t="str">
        <f t="shared" si="7"/>
        <v>对发展红薯种植的贫困户奖补4000元，促进该户脱贫增收</v>
      </c>
      <c r="AC157" s="50"/>
    </row>
    <row r="158" spans="1:29" ht="39.950000000000003" customHeight="1">
      <c r="A158" s="20" t="s">
        <v>217</v>
      </c>
      <c r="B158" s="21" t="s">
        <v>218</v>
      </c>
      <c r="C158" s="29"/>
      <c r="D158" s="20"/>
      <c r="E158" s="20"/>
      <c r="F158" s="20"/>
      <c r="G158" s="20"/>
      <c r="H158" s="20"/>
      <c r="I158" s="25">
        <v>5</v>
      </c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>
        <f t="shared" si="6"/>
        <v>5000</v>
      </c>
      <c r="AB158" s="28" t="str">
        <f t="shared" si="7"/>
        <v>对发展红薯种植的贫困户奖补5000元，促进该户脱贫增收</v>
      </c>
      <c r="AC158" s="50" t="s">
        <v>219</v>
      </c>
    </row>
    <row r="159" spans="1:29" ht="57" customHeight="1">
      <c r="A159" s="20" t="s">
        <v>217</v>
      </c>
      <c r="B159" s="21" t="s">
        <v>220</v>
      </c>
      <c r="C159" s="29"/>
      <c r="D159" s="20"/>
      <c r="E159" s="20"/>
      <c r="F159" s="20"/>
      <c r="G159" s="20"/>
      <c r="H159" s="20"/>
      <c r="I159" s="25">
        <v>5</v>
      </c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>
        <f t="shared" ref="AA159:AA194" si="8">MIN(8000,C159*5+D159*1500+F159*1000+H159*1000+I159*1000+J159*1000+L159*1000+N159*1500+O159*5000+P159*8000+R159*2000+S159*200+T159*300+V159*5+X159*5+Z159*5)</f>
        <v>5000</v>
      </c>
      <c r="AB159" s="28" t="str">
        <f t="shared" si="7"/>
        <v>对发展红薯种植的贫困户奖补5000元，促进该户脱贫增收</v>
      </c>
      <c r="AC159" s="50"/>
    </row>
    <row r="160" spans="1:29" ht="60" customHeight="1">
      <c r="A160" s="20" t="s">
        <v>217</v>
      </c>
      <c r="B160" s="21" t="s">
        <v>221</v>
      </c>
      <c r="C160" s="29"/>
      <c r="D160" s="20"/>
      <c r="E160" s="20"/>
      <c r="F160" s="20"/>
      <c r="G160" s="20"/>
      <c r="H160" s="20"/>
      <c r="I160" s="25">
        <v>3.6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>
        <f t="shared" si="8"/>
        <v>3600</v>
      </c>
      <c r="AB160" s="28" t="str">
        <f t="shared" si="7"/>
        <v>对发展红薯种植的贫困户奖补3600元，促进该户脱贫增收</v>
      </c>
      <c r="AC160" s="50"/>
    </row>
    <row r="161" spans="1:29" ht="39.950000000000003" customHeight="1">
      <c r="A161" s="20" t="s">
        <v>222</v>
      </c>
      <c r="B161" s="21" t="s">
        <v>223</v>
      </c>
      <c r="C161" s="29"/>
      <c r="D161" s="20"/>
      <c r="E161" s="20"/>
      <c r="F161" s="20"/>
      <c r="G161" s="20"/>
      <c r="H161" s="20"/>
      <c r="I161" s="25">
        <v>4.9000000000000004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>
        <f t="shared" si="8"/>
        <v>4900</v>
      </c>
      <c r="AB161" s="28" t="str">
        <f t="shared" si="7"/>
        <v>对发展红薯种植的贫困户奖补4900元，促进该户脱贫增收</v>
      </c>
      <c r="AC161" s="50" t="s">
        <v>224</v>
      </c>
    </row>
    <row r="162" spans="1:29" ht="39.950000000000003" customHeight="1">
      <c r="A162" s="20" t="s">
        <v>222</v>
      </c>
      <c r="B162" s="21" t="s">
        <v>225</v>
      </c>
      <c r="C162" s="29"/>
      <c r="D162" s="20"/>
      <c r="E162" s="20"/>
      <c r="F162" s="20"/>
      <c r="G162" s="20"/>
      <c r="H162" s="20"/>
      <c r="I162" s="25"/>
      <c r="J162" s="20"/>
      <c r="K162" s="20"/>
      <c r="L162" s="20"/>
      <c r="M162" s="20" t="s">
        <v>202</v>
      </c>
      <c r="N162" s="20">
        <v>5.5</v>
      </c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>
        <f t="shared" si="8"/>
        <v>8000</v>
      </c>
      <c r="AB162" s="28" t="str">
        <f>"对发展桃树种植的贫困户奖补"&amp;AA162&amp;"元，促进该户脱贫增收"</f>
        <v>对发展桃树种植的贫困户奖补8000元，促进该户脱贫增收</v>
      </c>
      <c r="AC162" s="50"/>
    </row>
    <row r="163" spans="1:29" ht="39.950000000000003" customHeight="1">
      <c r="A163" s="20" t="s">
        <v>222</v>
      </c>
      <c r="B163" s="21" t="s">
        <v>226</v>
      </c>
      <c r="C163" s="29"/>
      <c r="D163" s="20"/>
      <c r="E163" s="20"/>
      <c r="F163" s="20"/>
      <c r="G163" s="20"/>
      <c r="H163" s="20"/>
      <c r="I163" s="25"/>
      <c r="J163" s="20"/>
      <c r="K163" s="20"/>
      <c r="L163" s="20"/>
      <c r="M163" s="20" t="s">
        <v>227</v>
      </c>
      <c r="N163" s="20">
        <v>6</v>
      </c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>
        <f t="shared" si="8"/>
        <v>8000</v>
      </c>
      <c r="AB163" s="28" t="str">
        <f>"对发展樱桃种植的贫困户奖补"&amp;AA163&amp;"元，促进该户脱贫增收"</f>
        <v>对发展樱桃种植的贫困户奖补8000元，促进该户脱贫增收</v>
      </c>
      <c r="AC163" s="50"/>
    </row>
    <row r="164" spans="1:29" ht="39.950000000000003" customHeight="1">
      <c r="A164" s="20" t="s">
        <v>222</v>
      </c>
      <c r="B164" s="21" t="s">
        <v>228</v>
      </c>
      <c r="C164" s="29"/>
      <c r="D164" s="20"/>
      <c r="E164" s="20"/>
      <c r="F164" s="20"/>
      <c r="G164" s="20"/>
      <c r="H164" s="20"/>
      <c r="I164" s="25">
        <v>3</v>
      </c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>
        <f t="shared" si="8"/>
        <v>3000</v>
      </c>
      <c r="AB164" s="28" t="str">
        <f t="shared" si="7"/>
        <v>对发展红薯种植的贫困户奖补3000元，促进该户脱贫增收</v>
      </c>
      <c r="AC164" s="50"/>
    </row>
    <row r="165" spans="1:29" ht="39.950000000000003" customHeight="1">
      <c r="A165" s="20" t="s">
        <v>222</v>
      </c>
      <c r="B165" s="21" t="s">
        <v>229</v>
      </c>
      <c r="C165" s="29"/>
      <c r="D165" s="20"/>
      <c r="E165" s="20"/>
      <c r="F165" s="20"/>
      <c r="G165" s="20"/>
      <c r="H165" s="20"/>
      <c r="I165" s="25">
        <v>4.5</v>
      </c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>
        <f t="shared" si="8"/>
        <v>4500</v>
      </c>
      <c r="AB165" s="28" t="str">
        <f t="shared" si="7"/>
        <v>对发展红薯种植的贫困户奖补4500元，促进该户脱贫增收</v>
      </c>
      <c r="AC165" s="50"/>
    </row>
    <row r="166" spans="1:29" ht="39.950000000000003" customHeight="1">
      <c r="A166" s="20" t="s">
        <v>230</v>
      </c>
      <c r="B166" s="21" t="s">
        <v>231</v>
      </c>
      <c r="C166" s="29"/>
      <c r="D166" s="20"/>
      <c r="E166" s="20"/>
      <c r="F166" s="20"/>
      <c r="G166" s="20"/>
      <c r="H166" s="20"/>
      <c r="I166" s="25">
        <v>7</v>
      </c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>
        <f t="shared" si="8"/>
        <v>7000</v>
      </c>
      <c r="AB166" s="28" t="str">
        <f t="shared" si="7"/>
        <v>对发展红薯种植的贫困户奖补7000元，促进该户脱贫增收</v>
      </c>
      <c r="AC166" s="50" t="s">
        <v>219</v>
      </c>
    </row>
    <row r="167" spans="1:29" ht="56.1" customHeight="1">
      <c r="A167" s="20" t="s">
        <v>230</v>
      </c>
      <c r="B167" s="21" t="s">
        <v>232</v>
      </c>
      <c r="C167" s="29"/>
      <c r="D167" s="20"/>
      <c r="E167" s="20"/>
      <c r="F167" s="20"/>
      <c r="G167" s="20"/>
      <c r="H167" s="20"/>
      <c r="I167" s="25"/>
      <c r="J167" s="20"/>
      <c r="K167" s="20"/>
      <c r="L167" s="20"/>
      <c r="M167" s="20"/>
      <c r="N167" s="20"/>
      <c r="O167" s="20"/>
      <c r="P167" s="20"/>
      <c r="Q167" s="20" t="s">
        <v>233</v>
      </c>
      <c r="R167" s="20">
        <v>5</v>
      </c>
      <c r="S167" s="20"/>
      <c r="T167" s="20"/>
      <c r="U167" s="20"/>
      <c r="V167" s="20"/>
      <c r="W167" s="20"/>
      <c r="X167" s="20"/>
      <c r="Y167" s="20"/>
      <c r="Z167" s="20"/>
      <c r="AA167" s="20">
        <f t="shared" si="8"/>
        <v>8000</v>
      </c>
      <c r="AB167" s="28" t="str">
        <f>"对发展养牛项目的贫困户奖补"&amp;AA167&amp;"元，促进该户脱贫增收"</f>
        <v>对发展养牛项目的贫困户奖补8000元，促进该户脱贫增收</v>
      </c>
      <c r="AC167" s="50"/>
    </row>
    <row r="168" spans="1:29" ht="80.099999999999994" customHeight="1">
      <c r="A168" s="20" t="s">
        <v>230</v>
      </c>
      <c r="B168" s="21" t="s">
        <v>234</v>
      </c>
      <c r="C168" s="29">
        <v>104</v>
      </c>
      <c r="D168" s="20"/>
      <c r="E168" s="20"/>
      <c r="F168" s="20"/>
      <c r="G168" s="20"/>
      <c r="H168" s="20"/>
      <c r="I168" s="25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>
        <f t="shared" si="8"/>
        <v>520</v>
      </c>
      <c r="AB168" s="28" t="str">
        <f>"对发展金银花种植的贫困户奖补"&amp;AA168&amp;"元，促进该户脱贫增收"</f>
        <v>对发展金银花种植的贫困户奖补520元，促进该户脱贫增收</v>
      </c>
      <c r="AC168" s="50"/>
    </row>
    <row r="169" spans="1:29" ht="39.950000000000003" customHeight="1">
      <c r="A169" s="20" t="s">
        <v>235</v>
      </c>
      <c r="B169" s="21" t="s">
        <v>236</v>
      </c>
      <c r="C169" s="29"/>
      <c r="D169" s="20">
        <v>1</v>
      </c>
      <c r="E169" s="20"/>
      <c r="F169" s="20"/>
      <c r="G169" s="20"/>
      <c r="H169" s="20"/>
      <c r="I169" s="25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>
        <f t="shared" si="8"/>
        <v>1500</v>
      </c>
      <c r="AB169" s="28" t="str">
        <f>"对发展金银花种植的贫困户奖补"&amp;AA169&amp;"元，促进该户脱贫增收"</f>
        <v>对发展金银花种植的贫困户奖补1500元，促进该户脱贫增收</v>
      </c>
      <c r="AC169" s="47" t="s">
        <v>224</v>
      </c>
    </row>
    <row r="170" spans="1:29" ht="39.950000000000003" customHeight="1">
      <c r="A170" s="20" t="s">
        <v>235</v>
      </c>
      <c r="B170" s="21" t="s">
        <v>237</v>
      </c>
      <c r="C170" s="29"/>
      <c r="D170" s="20"/>
      <c r="E170" s="20" t="s">
        <v>75</v>
      </c>
      <c r="F170" s="20">
        <v>5</v>
      </c>
      <c r="G170" s="20"/>
      <c r="H170" s="20"/>
      <c r="I170" s="25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>
        <f t="shared" si="8"/>
        <v>5000</v>
      </c>
      <c r="AB170" s="28" t="str">
        <f>"对发展辣椒种植的贫困户奖补"&amp;AA170&amp;"元，促进该户脱贫增收"</f>
        <v>对发展辣椒种植的贫困户奖补5000元，促进该户脱贫增收</v>
      </c>
      <c r="AC170" s="48"/>
    </row>
    <row r="171" spans="1:29" ht="44.1" customHeight="1">
      <c r="A171" s="20" t="s">
        <v>235</v>
      </c>
      <c r="B171" s="21" t="s">
        <v>238</v>
      </c>
      <c r="C171" s="29"/>
      <c r="D171" s="20"/>
      <c r="E171" s="20"/>
      <c r="F171" s="20"/>
      <c r="G171" s="20"/>
      <c r="H171" s="20"/>
      <c r="I171" s="25">
        <v>8.16</v>
      </c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>
        <f t="shared" si="8"/>
        <v>8000</v>
      </c>
      <c r="AB171" s="28" t="str">
        <f t="shared" si="7"/>
        <v>对发展红薯种植的贫困户奖补8000元，促进该户脱贫增收</v>
      </c>
      <c r="AC171" s="48"/>
    </row>
    <row r="172" spans="1:29" ht="39.950000000000003" customHeight="1">
      <c r="A172" s="20" t="s">
        <v>235</v>
      </c>
      <c r="B172" s="21" t="s">
        <v>239</v>
      </c>
      <c r="C172" s="29"/>
      <c r="D172" s="20"/>
      <c r="E172" s="20"/>
      <c r="F172" s="20"/>
      <c r="G172" s="20"/>
      <c r="H172" s="20"/>
      <c r="I172" s="25">
        <v>5.39</v>
      </c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>
        <f t="shared" si="8"/>
        <v>5390</v>
      </c>
      <c r="AB172" s="28" t="str">
        <f t="shared" si="7"/>
        <v>对发展红薯种植的贫困户奖补5390元，促进该户脱贫增收</v>
      </c>
      <c r="AC172" s="48"/>
    </row>
    <row r="173" spans="1:29" ht="39.950000000000003" customHeight="1">
      <c r="A173" s="20" t="s">
        <v>235</v>
      </c>
      <c r="B173" s="21" t="s">
        <v>240</v>
      </c>
      <c r="C173" s="29"/>
      <c r="D173" s="20"/>
      <c r="E173" s="20"/>
      <c r="F173" s="20"/>
      <c r="G173" s="20"/>
      <c r="H173" s="20"/>
      <c r="I173" s="25">
        <v>5.46</v>
      </c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>
        <f t="shared" si="8"/>
        <v>5460</v>
      </c>
      <c r="AB173" s="28" t="str">
        <f t="shared" si="7"/>
        <v>对发展红薯种植的贫困户奖补5460元，促进该户脱贫增收</v>
      </c>
      <c r="AC173" s="49"/>
    </row>
    <row r="174" spans="1:29" ht="39.950000000000003" customHeight="1">
      <c r="A174" s="20" t="s">
        <v>241</v>
      </c>
      <c r="B174" s="21" t="s">
        <v>242</v>
      </c>
      <c r="C174" s="29">
        <v>90</v>
      </c>
      <c r="D174" s="20">
        <v>0.5</v>
      </c>
      <c r="E174" s="20"/>
      <c r="F174" s="20"/>
      <c r="G174" s="20"/>
      <c r="H174" s="20"/>
      <c r="I174" s="25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>
        <f t="shared" si="8"/>
        <v>1200</v>
      </c>
      <c r="AB174" s="28" t="str">
        <f>"对发展金银花种植的贫困户奖补"&amp;AA174&amp;"元，促进该户脱贫增收"</f>
        <v>对发展金银花种植的贫困户奖补1200元，促进该户脱贫增收</v>
      </c>
      <c r="AC174" s="50" t="s">
        <v>186</v>
      </c>
    </row>
    <row r="175" spans="1:29" ht="39.950000000000003" customHeight="1">
      <c r="A175" s="20" t="s">
        <v>241</v>
      </c>
      <c r="B175" s="21" t="s">
        <v>243</v>
      </c>
      <c r="C175" s="29"/>
      <c r="D175" s="20"/>
      <c r="E175" s="20"/>
      <c r="F175" s="20"/>
      <c r="G175" s="20"/>
      <c r="H175" s="20"/>
      <c r="I175" s="25">
        <v>1.1200000000000001</v>
      </c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>
        <f t="shared" si="8"/>
        <v>1120</v>
      </c>
      <c r="AB175" s="28" t="str">
        <f t="shared" si="7"/>
        <v>对发展红薯种植的贫困户奖补1120元，促进该户脱贫增收</v>
      </c>
      <c r="AC175" s="50"/>
    </row>
    <row r="176" spans="1:29" ht="39.950000000000003" customHeight="1">
      <c r="A176" s="20" t="s">
        <v>241</v>
      </c>
      <c r="B176" s="21" t="s">
        <v>244</v>
      </c>
      <c r="C176" s="29"/>
      <c r="D176" s="20"/>
      <c r="E176" s="20"/>
      <c r="F176" s="20"/>
      <c r="G176" s="20"/>
      <c r="H176" s="20"/>
      <c r="I176" s="25"/>
      <c r="J176" s="20"/>
      <c r="K176" s="20"/>
      <c r="L176" s="20"/>
      <c r="M176" s="20"/>
      <c r="N176" s="20"/>
      <c r="O176" s="20"/>
      <c r="P176" s="20"/>
      <c r="Q176" s="20"/>
      <c r="R176" s="20"/>
      <c r="S176" s="20">
        <v>17</v>
      </c>
      <c r="T176" s="20"/>
      <c r="U176" s="20"/>
      <c r="V176" s="20"/>
      <c r="W176" s="20"/>
      <c r="X176" s="20"/>
      <c r="Y176" s="20"/>
      <c r="Z176" s="20"/>
      <c r="AA176" s="20">
        <f t="shared" si="8"/>
        <v>3400</v>
      </c>
      <c r="AB176" s="28" t="str">
        <f>"对发展养羊项目的贫困户奖补"&amp;AA176&amp;"元，促进该户脱贫增收"</f>
        <v>对发展养羊项目的贫困户奖补3400元，促进该户脱贫增收</v>
      </c>
      <c r="AC176" s="50"/>
    </row>
    <row r="177" spans="1:29" ht="39.950000000000003" customHeight="1">
      <c r="A177" s="20" t="s">
        <v>241</v>
      </c>
      <c r="B177" s="21" t="s">
        <v>245</v>
      </c>
      <c r="C177" s="29">
        <v>140</v>
      </c>
      <c r="D177" s="20">
        <v>0.5</v>
      </c>
      <c r="E177" s="20"/>
      <c r="F177" s="20"/>
      <c r="G177" s="20"/>
      <c r="H177" s="20"/>
      <c r="I177" s="25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>
        <f t="shared" si="8"/>
        <v>1450</v>
      </c>
      <c r="AB177" s="28" t="str">
        <f>"对发展金银花种植的贫困户奖补"&amp;AA177&amp;"元，促进该户脱贫增收"</f>
        <v>对发展金银花种植的贫困户奖补1450元，促进该户脱贫增收</v>
      </c>
      <c r="AC177" s="50"/>
    </row>
    <row r="178" spans="1:29" ht="39.950000000000003" customHeight="1">
      <c r="A178" s="20" t="s">
        <v>241</v>
      </c>
      <c r="B178" s="21" t="s">
        <v>246</v>
      </c>
      <c r="C178" s="29"/>
      <c r="D178" s="20"/>
      <c r="E178" s="20"/>
      <c r="F178" s="20"/>
      <c r="G178" s="20"/>
      <c r="H178" s="20"/>
      <c r="I178" s="25"/>
      <c r="J178" s="20"/>
      <c r="K178" s="20"/>
      <c r="L178" s="20"/>
      <c r="M178" s="20"/>
      <c r="N178" s="20"/>
      <c r="O178" s="20"/>
      <c r="P178" s="20"/>
      <c r="Q178" s="20" t="s">
        <v>247</v>
      </c>
      <c r="R178" s="20">
        <v>5</v>
      </c>
      <c r="S178" s="20"/>
      <c r="T178" s="20"/>
      <c r="U178" s="20"/>
      <c r="V178" s="20"/>
      <c r="W178" s="20"/>
      <c r="X178" s="20"/>
      <c r="Y178" s="20"/>
      <c r="Z178" s="20"/>
      <c r="AA178" s="20">
        <f t="shared" si="8"/>
        <v>8000</v>
      </c>
      <c r="AB178" s="28" t="str">
        <f>"对发展养牛项目的贫困户奖补"&amp;AA178&amp;"元，促进该户脱贫增收"</f>
        <v>对发展养牛项目的贫困户奖补8000元，促进该户脱贫增收</v>
      </c>
      <c r="AC178" s="50"/>
    </row>
    <row r="179" spans="1:29" ht="39.950000000000003" customHeight="1">
      <c r="A179" s="20" t="s">
        <v>241</v>
      </c>
      <c r="B179" s="21" t="s">
        <v>248</v>
      </c>
      <c r="C179" s="29"/>
      <c r="D179" s="20">
        <v>0.5</v>
      </c>
      <c r="E179" s="20"/>
      <c r="F179" s="20"/>
      <c r="G179" s="20"/>
      <c r="H179" s="20"/>
      <c r="I179" s="25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>
        <f t="shared" si="8"/>
        <v>750</v>
      </c>
      <c r="AB179" s="28" t="str">
        <f>"对发展金银花种植的贫困户奖补"&amp;AA179&amp;"元，促进该户脱贫增收"</f>
        <v>对发展金银花种植的贫困户奖补750元，促进该户脱贫增收</v>
      </c>
      <c r="AC179" s="50"/>
    </row>
    <row r="180" spans="1:29" ht="39.950000000000003" customHeight="1">
      <c r="A180" s="20" t="s">
        <v>241</v>
      </c>
      <c r="B180" s="21" t="s">
        <v>249</v>
      </c>
      <c r="C180" s="29">
        <v>52</v>
      </c>
      <c r="D180" s="20"/>
      <c r="E180" s="20"/>
      <c r="F180" s="20"/>
      <c r="G180" s="20"/>
      <c r="H180" s="20"/>
      <c r="I180" s="25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>
        <f t="shared" si="8"/>
        <v>260</v>
      </c>
      <c r="AB180" s="28" t="str">
        <f>"对发展金银花种植的贫困户奖补"&amp;AA180&amp;"元，促进该户脱贫增收"</f>
        <v>对发展金银花种植的贫困户奖补260元，促进该户脱贫增收</v>
      </c>
      <c r="AC180" s="50"/>
    </row>
    <row r="181" spans="1:29" ht="39.950000000000003" customHeight="1">
      <c r="A181" s="20" t="s">
        <v>250</v>
      </c>
      <c r="B181" s="21" t="s">
        <v>251</v>
      </c>
      <c r="C181" s="29"/>
      <c r="D181" s="20"/>
      <c r="E181" s="20"/>
      <c r="F181" s="20"/>
      <c r="G181" s="20"/>
      <c r="H181" s="20"/>
      <c r="I181" s="25">
        <v>8</v>
      </c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>
        <f t="shared" si="8"/>
        <v>8000</v>
      </c>
      <c r="AB181" s="28" t="str">
        <f t="shared" si="7"/>
        <v>对发展红薯种植的贫困户奖补8000元，促进该户脱贫增收</v>
      </c>
      <c r="AC181" s="47" t="s">
        <v>252</v>
      </c>
    </row>
    <row r="182" spans="1:29" ht="39.950000000000003" customHeight="1">
      <c r="A182" s="20" t="s">
        <v>250</v>
      </c>
      <c r="B182" s="21" t="s">
        <v>253</v>
      </c>
      <c r="C182" s="29"/>
      <c r="D182" s="20"/>
      <c r="E182" s="20"/>
      <c r="F182" s="20"/>
      <c r="G182" s="20"/>
      <c r="H182" s="20"/>
      <c r="I182" s="25">
        <v>8</v>
      </c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>
        <f t="shared" si="8"/>
        <v>8000</v>
      </c>
      <c r="AB182" s="28" t="str">
        <f t="shared" si="7"/>
        <v>对发展红薯种植的贫困户奖补8000元，促进该户脱贫增收</v>
      </c>
      <c r="AC182" s="48"/>
    </row>
    <row r="183" spans="1:29" ht="39.950000000000003" customHeight="1">
      <c r="A183" s="20" t="s">
        <v>250</v>
      </c>
      <c r="B183" s="21" t="s">
        <v>254</v>
      </c>
      <c r="C183" s="29"/>
      <c r="D183" s="20"/>
      <c r="E183" s="20"/>
      <c r="F183" s="20"/>
      <c r="G183" s="20"/>
      <c r="H183" s="20"/>
      <c r="I183" s="25">
        <v>8</v>
      </c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>
        <f t="shared" si="8"/>
        <v>8000</v>
      </c>
      <c r="AB183" s="28" t="str">
        <f t="shared" si="7"/>
        <v>对发展红薯种植的贫困户奖补8000元，促进该户脱贫增收</v>
      </c>
      <c r="AC183" s="48"/>
    </row>
    <row r="184" spans="1:29" ht="39.950000000000003" customHeight="1">
      <c r="A184" s="20" t="s">
        <v>250</v>
      </c>
      <c r="B184" s="21" t="s">
        <v>255</v>
      </c>
      <c r="C184" s="29"/>
      <c r="D184" s="20"/>
      <c r="E184" s="20"/>
      <c r="F184" s="20"/>
      <c r="G184" s="20"/>
      <c r="H184" s="20"/>
      <c r="I184" s="25">
        <v>8</v>
      </c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>
        <f t="shared" si="8"/>
        <v>8000</v>
      </c>
      <c r="AB184" s="28" t="str">
        <f t="shared" si="7"/>
        <v>对发展红薯种植的贫困户奖补8000元，促进该户脱贫增收</v>
      </c>
      <c r="AC184" s="48"/>
    </row>
    <row r="185" spans="1:29" ht="39.950000000000003" customHeight="1">
      <c r="A185" s="20" t="s">
        <v>250</v>
      </c>
      <c r="B185" s="21" t="s">
        <v>256</v>
      </c>
      <c r="C185" s="29"/>
      <c r="D185" s="20"/>
      <c r="E185" s="20"/>
      <c r="F185" s="20"/>
      <c r="G185" s="20"/>
      <c r="H185" s="20"/>
      <c r="I185" s="25">
        <v>4</v>
      </c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>
        <f t="shared" si="8"/>
        <v>4000</v>
      </c>
      <c r="AB185" s="28" t="str">
        <f t="shared" si="7"/>
        <v>对发展红薯种植的贫困户奖补4000元，促进该户脱贫增收</v>
      </c>
      <c r="AC185" s="48"/>
    </row>
    <row r="186" spans="1:29" ht="39.950000000000003" customHeight="1">
      <c r="A186" s="20" t="s">
        <v>250</v>
      </c>
      <c r="B186" s="21" t="s">
        <v>257</v>
      </c>
      <c r="C186" s="29"/>
      <c r="D186" s="20"/>
      <c r="E186" s="20"/>
      <c r="F186" s="20"/>
      <c r="G186" s="20"/>
      <c r="H186" s="20"/>
      <c r="I186" s="25">
        <v>8</v>
      </c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>
        <f t="shared" si="8"/>
        <v>8000</v>
      </c>
      <c r="AB186" s="28" t="str">
        <f t="shared" si="7"/>
        <v>对发展红薯种植的贫困户奖补8000元，促进该户脱贫增收</v>
      </c>
      <c r="AC186" s="48"/>
    </row>
    <row r="187" spans="1:29" ht="39.950000000000003" customHeight="1">
      <c r="A187" s="20" t="s">
        <v>250</v>
      </c>
      <c r="B187" s="21" t="s">
        <v>258</v>
      </c>
      <c r="C187" s="29"/>
      <c r="D187" s="20"/>
      <c r="E187" s="20"/>
      <c r="F187" s="20"/>
      <c r="G187" s="20"/>
      <c r="H187" s="20"/>
      <c r="I187" s="25">
        <v>7.3</v>
      </c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>
        <f t="shared" si="8"/>
        <v>7300</v>
      </c>
      <c r="AB187" s="28" t="str">
        <f t="shared" si="7"/>
        <v>对发展红薯种植的贫困户奖补7300元，促进该户脱贫增收</v>
      </c>
      <c r="AC187" s="48"/>
    </row>
    <row r="188" spans="1:29" ht="39.950000000000003" customHeight="1">
      <c r="A188" s="20" t="s">
        <v>250</v>
      </c>
      <c r="B188" s="21" t="s">
        <v>259</v>
      </c>
      <c r="C188" s="29"/>
      <c r="D188" s="20"/>
      <c r="E188" s="20"/>
      <c r="F188" s="20"/>
      <c r="G188" s="20"/>
      <c r="H188" s="20"/>
      <c r="I188" s="25">
        <v>8</v>
      </c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>
        <f t="shared" si="8"/>
        <v>8000</v>
      </c>
      <c r="AB188" s="28" t="str">
        <f t="shared" si="7"/>
        <v>对发展红薯种植的贫困户奖补8000元，促进该户脱贫增收</v>
      </c>
      <c r="AC188" s="48"/>
    </row>
    <row r="189" spans="1:29" ht="39.950000000000003" customHeight="1">
      <c r="A189" s="20" t="s">
        <v>250</v>
      </c>
      <c r="B189" s="21" t="s">
        <v>260</v>
      </c>
      <c r="C189" s="29"/>
      <c r="D189" s="20"/>
      <c r="E189" s="20"/>
      <c r="F189" s="20"/>
      <c r="G189" s="20"/>
      <c r="H189" s="20"/>
      <c r="I189" s="25">
        <v>7</v>
      </c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>
        <f t="shared" si="8"/>
        <v>7000</v>
      </c>
      <c r="AB189" s="28" t="str">
        <f t="shared" si="7"/>
        <v>对发展红薯种植的贫困户奖补7000元，促进该户脱贫增收</v>
      </c>
      <c r="AC189" s="48"/>
    </row>
    <row r="190" spans="1:29" ht="39.950000000000003" customHeight="1">
      <c r="A190" s="20" t="s">
        <v>250</v>
      </c>
      <c r="B190" s="21" t="s">
        <v>261</v>
      </c>
      <c r="C190" s="29"/>
      <c r="D190" s="20"/>
      <c r="E190" s="20"/>
      <c r="F190" s="20"/>
      <c r="G190" s="20"/>
      <c r="H190" s="20"/>
      <c r="I190" s="25">
        <v>6.3</v>
      </c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>
        <f t="shared" si="8"/>
        <v>6300</v>
      </c>
      <c r="AB190" s="28" t="str">
        <f t="shared" si="7"/>
        <v>对发展红薯种植的贫困户奖补6300元，促进该户脱贫增收</v>
      </c>
      <c r="AC190" s="48"/>
    </row>
    <row r="191" spans="1:29" ht="39.950000000000003" customHeight="1">
      <c r="A191" s="20" t="s">
        <v>250</v>
      </c>
      <c r="B191" s="21" t="s">
        <v>262</v>
      </c>
      <c r="C191" s="29"/>
      <c r="D191" s="20"/>
      <c r="E191" s="20"/>
      <c r="F191" s="20"/>
      <c r="G191" s="20"/>
      <c r="H191" s="20"/>
      <c r="I191" s="25">
        <v>6</v>
      </c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>
        <f t="shared" si="8"/>
        <v>6000</v>
      </c>
      <c r="AB191" s="28" t="str">
        <f t="shared" si="7"/>
        <v>对发展红薯种植的贫困户奖补6000元，促进该户脱贫增收</v>
      </c>
      <c r="AC191" s="48"/>
    </row>
    <row r="192" spans="1:29" ht="39.950000000000003" customHeight="1">
      <c r="A192" s="20" t="s">
        <v>250</v>
      </c>
      <c r="B192" s="21" t="s">
        <v>263</v>
      </c>
      <c r="C192" s="29"/>
      <c r="D192" s="20"/>
      <c r="E192" s="20"/>
      <c r="F192" s="20"/>
      <c r="G192" s="20"/>
      <c r="H192" s="20"/>
      <c r="I192" s="25">
        <v>7</v>
      </c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>
        <f t="shared" si="8"/>
        <v>7000</v>
      </c>
      <c r="AB192" s="28" t="str">
        <f t="shared" si="7"/>
        <v>对发展红薯种植的贫困户奖补7000元，促进该户脱贫增收</v>
      </c>
      <c r="AC192" s="48"/>
    </row>
    <row r="193" spans="1:29" ht="39.950000000000003" customHeight="1">
      <c r="A193" s="20" t="s">
        <v>250</v>
      </c>
      <c r="B193" s="21" t="s">
        <v>264</v>
      </c>
      <c r="C193" s="29"/>
      <c r="D193" s="20"/>
      <c r="E193" s="20"/>
      <c r="F193" s="20"/>
      <c r="G193" s="20"/>
      <c r="H193" s="20"/>
      <c r="I193" s="25">
        <v>0.5</v>
      </c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>
        <f t="shared" si="8"/>
        <v>500</v>
      </c>
      <c r="AB193" s="28" t="str">
        <f t="shared" si="7"/>
        <v>对发展红薯种植的贫困户奖补500元，促进该户脱贫增收</v>
      </c>
      <c r="AC193" s="48"/>
    </row>
    <row r="194" spans="1:29" ht="39.950000000000003" customHeight="1">
      <c r="A194" s="20" t="s">
        <v>250</v>
      </c>
      <c r="B194" s="21" t="s">
        <v>265</v>
      </c>
      <c r="C194" s="29"/>
      <c r="D194" s="20"/>
      <c r="E194" s="20"/>
      <c r="F194" s="20"/>
      <c r="G194" s="20"/>
      <c r="H194" s="20"/>
      <c r="I194" s="25">
        <v>8</v>
      </c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>
        <f t="shared" si="8"/>
        <v>8000</v>
      </c>
      <c r="AB194" s="28" t="str">
        <f t="shared" si="7"/>
        <v>对发展红薯种植的贫困户奖补8000元，促进该户脱贫增收</v>
      </c>
      <c r="AC194" s="48"/>
    </row>
    <row r="195" spans="1:29" ht="39.950000000000003" customHeight="1">
      <c r="A195" s="20" t="s">
        <v>250</v>
      </c>
      <c r="B195" s="21" t="s">
        <v>266</v>
      </c>
      <c r="C195" s="29"/>
      <c r="D195" s="20"/>
      <c r="E195" s="20"/>
      <c r="F195" s="20"/>
      <c r="G195" s="20"/>
      <c r="H195" s="20"/>
      <c r="I195" s="25">
        <v>6</v>
      </c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>
        <f t="shared" ref="AA195:AA210" si="9">MIN(8000,C195*5+D195*1500+F195*1000+H195*1000+I195*1000+J195*1000+L195*1000+N195*1500+O195*5000+P195*8000+R195*2000+S195*200+T195*300+V195*5+X195*5+Z195*5)</f>
        <v>6000</v>
      </c>
      <c r="AB195" s="28" t="str">
        <f t="shared" si="7"/>
        <v>对发展红薯种植的贫困户奖补6000元，促进该户脱贫增收</v>
      </c>
      <c r="AC195" s="48"/>
    </row>
    <row r="196" spans="1:29" ht="39.950000000000003" customHeight="1">
      <c r="A196" s="20" t="s">
        <v>250</v>
      </c>
      <c r="B196" s="21" t="s">
        <v>267</v>
      </c>
      <c r="C196" s="29"/>
      <c r="D196" s="20"/>
      <c r="E196" s="20"/>
      <c r="F196" s="20"/>
      <c r="G196" s="20"/>
      <c r="H196" s="20"/>
      <c r="I196" s="25">
        <v>8</v>
      </c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>
        <f t="shared" si="9"/>
        <v>8000</v>
      </c>
      <c r="AB196" s="28" t="str">
        <f t="shared" si="7"/>
        <v>对发展红薯种植的贫困户奖补8000元，促进该户脱贫增收</v>
      </c>
      <c r="AC196" s="48"/>
    </row>
    <row r="197" spans="1:29" ht="39.950000000000003" customHeight="1">
      <c r="A197" s="20" t="s">
        <v>250</v>
      </c>
      <c r="B197" s="21" t="s">
        <v>268</v>
      </c>
      <c r="C197" s="29"/>
      <c r="D197" s="20"/>
      <c r="E197" s="20"/>
      <c r="F197" s="20"/>
      <c r="G197" s="20"/>
      <c r="H197" s="20"/>
      <c r="I197" s="25">
        <v>8</v>
      </c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>
        <f t="shared" si="9"/>
        <v>8000</v>
      </c>
      <c r="AB197" s="28" t="str">
        <f t="shared" si="7"/>
        <v>对发展红薯种植的贫困户奖补8000元，促进该户脱贫增收</v>
      </c>
      <c r="AC197" s="48"/>
    </row>
    <row r="198" spans="1:29" ht="39.950000000000003" customHeight="1">
      <c r="A198" s="20" t="s">
        <v>250</v>
      </c>
      <c r="B198" s="21" t="s">
        <v>269</v>
      </c>
      <c r="C198" s="29"/>
      <c r="D198" s="20">
        <v>2</v>
      </c>
      <c r="E198" s="20"/>
      <c r="F198" s="20"/>
      <c r="G198" s="20"/>
      <c r="H198" s="20"/>
      <c r="I198" s="25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>
        <f t="shared" si="9"/>
        <v>3000</v>
      </c>
      <c r="AB198" s="28" t="str">
        <f>"对发展金银花种植的贫困户奖补"&amp;AA198&amp;"元，促进该户脱贫增收"</f>
        <v>对发展金银花种植的贫困户奖补3000元，促进该户脱贫增收</v>
      </c>
      <c r="AC198" s="48"/>
    </row>
    <row r="199" spans="1:29" ht="39.950000000000003" customHeight="1">
      <c r="A199" s="20" t="s">
        <v>250</v>
      </c>
      <c r="B199" s="21" t="s">
        <v>270</v>
      </c>
      <c r="C199" s="29"/>
      <c r="D199" s="20"/>
      <c r="E199" s="20"/>
      <c r="F199" s="20"/>
      <c r="G199" s="20"/>
      <c r="H199" s="20"/>
      <c r="I199" s="25">
        <v>8</v>
      </c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>
        <f t="shared" si="9"/>
        <v>8000</v>
      </c>
      <c r="AB199" s="28" t="str">
        <f t="shared" ref="AB199:AB210" si="10">"对发展红薯种植的贫困户奖补"&amp;AA199&amp;"元，促进该户脱贫增收"</f>
        <v>对发展红薯种植的贫困户奖补8000元，促进该户脱贫增收</v>
      </c>
      <c r="AC199" s="48"/>
    </row>
    <row r="200" spans="1:29" ht="39.950000000000003" customHeight="1">
      <c r="A200" s="20" t="s">
        <v>250</v>
      </c>
      <c r="B200" s="21" t="s">
        <v>271</v>
      </c>
      <c r="C200" s="29"/>
      <c r="D200" s="20"/>
      <c r="E200" s="20"/>
      <c r="F200" s="20"/>
      <c r="G200" s="20"/>
      <c r="H200" s="20"/>
      <c r="I200" s="25">
        <v>8</v>
      </c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>
        <f t="shared" si="9"/>
        <v>8000</v>
      </c>
      <c r="AB200" s="28" t="str">
        <f t="shared" si="10"/>
        <v>对发展红薯种植的贫困户奖补8000元，促进该户脱贫增收</v>
      </c>
      <c r="AC200" s="48"/>
    </row>
    <row r="201" spans="1:29" ht="39.950000000000003" customHeight="1">
      <c r="A201" s="20" t="s">
        <v>250</v>
      </c>
      <c r="B201" s="21" t="s">
        <v>272</v>
      </c>
      <c r="C201" s="29"/>
      <c r="D201" s="20"/>
      <c r="E201" s="20"/>
      <c r="F201" s="20"/>
      <c r="G201" s="20"/>
      <c r="H201" s="20"/>
      <c r="I201" s="25">
        <v>6</v>
      </c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>
        <f t="shared" si="9"/>
        <v>6000</v>
      </c>
      <c r="AB201" s="28" t="str">
        <f t="shared" si="10"/>
        <v>对发展红薯种植的贫困户奖补6000元，促进该户脱贫增收</v>
      </c>
      <c r="AC201" s="48"/>
    </row>
    <row r="202" spans="1:29" ht="39.950000000000003" customHeight="1">
      <c r="A202" s="20" t="s">
        <v>250</v>
      </c>
      <c r="B202" s="21" t="s">
        <v>273</v>
      </c>
      <c r="C202" s="29"/>
      <c r="D202" s="20"/>
      <c r="E202" s="20"/>
      <c r="F202" s="20"/>
      <c r="G202" s="20"/>
      <c r="H202" s="20"/>
      <c r="I202" s="25">
        <v>8</v>
      </c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>
        <f t="shared" si="9"/>
        <v>8000</v>
      </c>
      <c r="AB202" s="28" t="str">
        <f t="shared" si="10"/>
        <v>对发展红薯种植的贫困户奖补8000元，促进该户脱贫增收</v>
      </c>
      <c r="AC202" s="48"/>
    </row>
    <row r="203" spans="1:29" ht="39.950000000000003" customHeight="1">
      <c r="A203" s="20" t="s">
        <v>250</v>
      </c>
      <c r="B203" s="21" t="s">
        <v>274</v>
      </c>
      <c r="C203" s="29"/>
      <c r="D203" s="20"/>
      <c r="E203" s="20"/>
      <c r="F203" s="20"/>
      <c r="G203" s="20"/>
      <c r="H203" s="20"/>
      <c r="I203" s="25">
        <v>8</v>
      </c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>
        <f t="shared" si="9"/>
        <v>8000</v>
      </c>
      <c r="AB203" s="28" t="str">
        <f t="shared" si="10"/>
        <v>对发展红薯种植的贫困户奖补8000元，促进该户脱贫增收</v>
      </c>
      <c r="AC203" s="48"/>
    </row>
    <row r="204" spans="1:29" ht="39.950000000000003" customHeight="1">
      <c r="A204" s="20" t="s">
        <v>250</v>
      </c>
      <c r="B204" s="21" t="s">
        <v>275</v>
      </c>
      <c r="C204" s="29"/>
      <c r="D204" s="20"/>
      <c r="E204" s="20"/>
      <c r="F204" s="20"/>
      <c r="G204" s="20"/>
      <c r="H204" s="20"/>
      <c r="I204" s="25">
        <v>8</v>
      </c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>
        <f t="shared" si="9"/>
        <v>8000</v>
      </c>
      <c r="AB204" s="28" t="str">
        <f t="shared" si="10"/>
        <v>对发展红薯种植的贫困户奖补8000元，促进该户脱贫增收</v>
      </c>
      <c r="AC204" s="48"/>
    </row>
    <row r="205" spans="1:29" ht="39.950000000000003" customHeight="1">
      <c r="A205" s="20" t="s">
        <v>250</v>
      </c>
      <c r="B205" s="21" t="s">
        <v>276</v>
      </c>
      <c r="C205" s="29"/>
      <c r="D205" s="20"/>
      <c r="E205" s="20"/>
      <c r="F205" s="20"/>
      <c r="G205" s="20"/>
      <c r="H205" s="20"/>
      <c r="I205" s="25">
        <v>8</v>
      </c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>
        <f t="shared" si="9"/>
        <v>8000</v>
      </c>
      <c r="AB205" s="28" t="str">
        <f t="shared" si="10"/>
        <v>对发展红薯种植的贫困户奖补8000元，促进该户脱贫增收</v>
      </c>
      <c r="AC205" s="48"/>
    </row>
    <row r="206" spans="1:29" ht="39.950000000000003" customHeight="1">
      <c r="A206" s="20" t="s">
        <v>250</v>
      </c>
      <c r="B206" s="21" t="s">
        <v>277</v>
      </c>
      <c r="C206" s="29"/>
      <c r="D206" s="20"/>
      <c r="E206" s="20"/>
      <c r="F206" s="20"/>
      <c r="G206" s="20"/>
      <c r="H206" s="20"/>
      <c r="I206" s="25">
        <v>6.2</v>
      </c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>
        <f t="shared" si="9"/>
        <v>6200</v>
      </c>
      <c r="AB206" s="28" t="str">
        <f t="shared" si="10"/>
        <v>对发展红薯种植的贫困户奖补6200元，促进该户脱贫增收</v>
      </c>
      <c r="AC206" s="48"/>
    </row>
    <row r="207" spans="1:29" ht="39.950000000000003" customHeight="1">
      <c r="A207" s="20" t="s">
        <v>250</v>
      </c>
      <c r="B207" s="21" t="s">
        <v>278</v>
      </c>
      <c r="C207" s="29"/>
      <c r="D207" s="20"/>
      <c r="E207" s="20"/>
      <c r="F207" s="20"/>
      <c r="G207" s="20"/>
      <c r="H207" s="20"/>
      <c r="I207" s="25">
        <v>8</v>
      </c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>
        <f t="shared" si="9"/>
        <v>8000</v>
      </c>
      <c r="AB207" s="28" t="str">
        <f t="shared" si="10"/>
        <v>对发展红薯种植的贫困户奖补8000元，促进该户脱贫增收</v>
      </c>
      <c r="AC207" s="48"/>
    </row>
    <row r="208" spans="1:29" ht="39.950000000000003" customHeight="1">
      <c r="A208" s="20" t="s">
        <v>250</v>
      </c>
      <c r="B208" s="21" t="s">
        <v>279</v>
      </c>
      <c r="C208" s="29"/>
      <c r="D208" s="20"/>
      <c r="E208" s="20"/>
      <c r="F208" s="20"/>
      <c r="G208" s="20"/>
      <c r="H208" s="20"/>
      <c r="I208" s="25">
        <v>2</v>
      </c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>
        <f t="shared" si="9"/>
        <v>2000</v>
      </c>
      <c r="AB208" s="28" t="str">
        <f t="shared" si="10"/>
        <v>对发展红薯种植的贫困户奖补2000元，促进该户脱贫增收</v>
      </c>
      <c r="AC208" s="48"/>
    </row>
    <row r="209" spans="1:29" ht="39.950000000000003" customHeight="1">
      <c r="A209" s="20" t="s">
        <v>250</v>
      </c>
      <c r="B209" s="21" t="s">
        <v>280</v>
      </c>
      <c r="C209" s="29"/>
      <c r="D209" s="20"/>
      <c r="E209" s="20"/>
      <c r="F209" s="20"/>
      <c r="G209" s="20"/>
      <c r="H209" s="20"/>
      <c r="I209" s="25">
        <v>8</v>
      </c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>
        <f t="shared" si="9"/>
        <v>8000</v>
      </c>
      <c r="AB209" s="28" t="str">
        <f t="shared" si="10"/>
        <v>对发展红薯种植的贫困户奖补8000元，促进该户脱贫增收</v>
      </c>
      <c r="AC209" s="48"/>
    </row>
    <row r="210" spans="1:29" ht="39.950000000000003" customHeight="1">
      <c r="A210" s="20" t="s">
        <v>250</v>
      </c>
      <c r="B210" s="21" t="s">
        <v>281</v>
      </c>
      <c r="C210" s="29"/>
      <c r="D210" s="20"/>
      <c r="E210" s="20"/>
      <c r="F210" s="20"/>
      <c r="G210" s="20"/>
      <c r="H210" s="20"/>
      <c r="I210" s="25">
        <v>8</v>
      </c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>
        <f t="shared" si="9"/>
        <v>8000</v>
      </c>
      <c r="AB210" s="28" t="str">
        <f t="shared" si="10"/>
        <v>对发展红薯种植的贫困户奖补8000元，促进该户脱贫增收</v>
      </c>
      <c r="AC210" s="49"/>
    </row>
    <row r="211" spans="1:29" s="1" customFormat="1" ht="50.1" customHeight="1">
      <c r="A211" s="40" t="s">
        <v>282</v>
      </c>
      <c r="B211" s="41"/>
      <c r="C211" s="32">
        <v>884</v>
      </c>
      <c r="D211" s="32">
        <v>76.72</v>
      </c>
      <c r="E211" s="32" t="s">
        <v>283</v>
      </c>
      <c r="F211" s="32">
        <v>28.1</v>
      </c>
      <c r="G211" s="32" t="s">
        <v>30</v>
      </c>
      <c r="H211" s="32">
        <v>68.81</v>
      </c>
      <c r="I211" s="33">
        <v>705.68</v>
      </c>
      <c r="J211" s="32"/>
      <c r="K211" s="32"/>
      <c r="L211" s="32"/>
      <c r="M211" s="32" t="s">
        <v>284</v>
      </c>
      <c r="N211" s="32">
        <v>26.1</v>
      </c>
      <c r="O211" s="32"/>
      <c r="P211" s="32"/>
      <c r="Q211" s="32" t="s">
        <v>247</v>
      </c>
      <c r="R211" s="32">
        <v>10</v>
      </c>
      <c r="S211" s="32">
        <v>62</v>
      </c>
      <c r="T211" s="32">
        <v>47</v>
      </c>
      <c r="U211" s="32"/>
      <c r="V211" s="32"/>
      <c r="W211" s="32"/>
      <c r="X211" s="32"/>
      <c r="Y211" s="32" t="s">
        <v>73</v>
      </c>
      <c r="Z211" s="32">
        <v>1500</v>
      </c>
      <c r="AA211" s="32">
        <v>1021520</v>
      </c>
      <c r="AB211" s="30"/>
      <c r="AC211" s="30"/>
    </row>
  </sheetData>
  <mergeCells count="41">
    <mergeCell ref="AC174:AC180"/>
    <mergeCell ref="AC181:AC210"/>
    <mergeCell ref="AC152:AC157"/>
    <mergeCell ref="AC158:AC160"/>
    <mergeCell ref="AC161:AC165"/>
    <mergeCell ref="AC166:AC168"/>
    <mergeCell ref="AC169:AC173"/>
    <mergeCell ref="AC98:AC114"/>
    <mergeCell ref="AC115:AC118"/>
    <mergeCell ref="AC119:AC133"/>
    <mergeCell ref="AC134:AC140"/>
    <mergeCell ref="AC141:AC150"/>
    <mergeCell ref="AC34:AC45"/>
    <mergeCell ref="AC46:AC61"/>
    <mergeCell ref="AC62:AC75"/>
    <mergeCell ref="AC76:AC89"/>
    <mergeCell ref="AC90:AC97"/>
    <mergeCell ref="P3:P4"/>
    <mergeCell ref="AA2:AA3"/>
    <mergeCell ref="AB2:AB3"/>
    <mergeCell ref="AC2:AC3"/>
    <mergeCell ref="AC5:AC33"/>
    <mergeCell ref="A211:B211"/>
    <mergeCell ref="A2:A4"/>
    <mergeCell ref="B2:B4"/>
    <mergeCell ref="A1:AC1"/>
    <mergeCell ref="C2:N2"/>
    <mergeCell ref="O2:P2"/>
    <mergeCell ref="Q2:Z2"/>
    <mergeCell ref="C3:D3"/>
    <mergeCell ref="E3:F3"/>
    <mergeCell ref="G3:H3"/>
    <mergeCell ref="K3:L3"/>
    <mergeCell ref="M3:N3"/>
    <mergeCell ref="Q3:R3"/>
    <mergeCell ref="U3:V3"/>
    <mergeCell ref="W3:X3"/>
    <mergeCell ref="Y3:Z3"/>
    <mergeCell ref="I3:I4"/>
    <mergeCell ref="J3:J4"/>
    <mergeCell ref="O3:O4"/>
  </mergeCells>
  <phoneticPr fontId="18" type="noConversion"/>
  <conditionalFormatting sqref="B86:B88">
    <cfRule type="duplicateValues" dxfId="1" priority="4"/>
  </conditionalFormatting>
  <conditionalFormatting sqref="B32 B46:B1048576">
    <cfRule type="duplicateValues" dxfId="0" priority="2"/>
  </conditionalFormatting>
  <pageMargins left="0.25" right="0.25" top="0.75" bottom="0.75" header="0.29861111111111099" footer="0.29861111111111099"/>
  <pageSetup paperSize="9" scale="87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第二批验收</vt:lpstr>
      <vt:lpstr>第二批验收!Print_Titles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2020-03-06T05:42:00Z</cp:lastPrinted>
  <dcterms:created xsi:type="dcterms:W3CDTF">2006-09-13T11:21:00Z</dcterms:created>
  <dcterms:modified xsi:type="dcterms:W3CDTF">2022-02-11T12:28:09Z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